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ldooley\UNC Charlotte Dropbox\Lisa Dooley\1. Quick Access Work-Reference Files\Travel\Resource updates\2026.01.01 IRS Mileage Rate\"/>
    </mc:Choice>
  </mc:AlternateContent>
  <xr:revisionPtr revIDLastSave="0" documentId="13_ncr:1_{9EA80BFD-D522-4F4C-ACFF-DEC43D27A290}" xr6:coauthVersionLast="47" xr6:coauthVersionMax="47" xr10:uidLastSave="{00000000-0000-0000-0000-000000000000}"/>
  <workbookProtection workbookAlgorithmName="SHA-512" workbookHashValue="pFK2nnUA9qWX5o3aQe8TEnRmMgYP9gA/2pKiAspOQ3wGh4SaZLwlthQaqOCSYLq7QsKfmKZgonh3oukxPYSM2Q==" workbookSaltValue="Bkuy4VEtA3zujPN/cYS3lg==" workbookSpinCount="100000" lockStructure="1"/>
  <bookViews>
    <workbookView xWindow="28680" yWindow="-120" windowWidth="29040" windowHeight="15720" xr2:uid="{00000000-000D-0000-FFFF-FFFF00000000}"/>
  </bookViews>
  <sheets>
    <sheet name="Mileage &amp; Transportation" sheetId="1" r:id="rId1"/>
    <sheet name="Keywords" sheetId="18" state="hidden" r:id="rId2"/>
    <sheet name="Line by Line Instructions" sheetId="2" r:id="rId3"/>
    <sheet name="Example" sheetId="20" r:id="rId4"/>
    <sheet name="Rates" sheetId="25" r:id="rId5"/>
    <sheet name="Rates_Jan2024" sheetId="24" state="hidden" r:id="rId6"/>
  </sheets>
  <externalReferences>
    <externalReference r:id="rId7"/>
    <externalReference r:id="rId8"/>
    <externalReference r:id="rId9"/>
  </externalReferences>
  <definedNames>
    <definedName name="CodingTable_Amount_Blanks" localSheetId="4">[1]CodingTable!$J$5:$J$86</definedName>
    <definedName name="CodingTable_Amount_Blanks" localSheetId="5">[2]CodingTable!$J$5:$J$86</definedName>
    <definedName name="CodingTable_Amount_Blanks">[3]CodingTable!$J$5:$J$86</definedName>
    <definedName name="CodingTable_Code_Blanks" localSheetId="4">[1]CodingTable!$I$5:$I$86</definedName>
    <definedName name="CodingTable_Code_Blanks" localSheetId="5">[2]CodingTable!$I$5:$I$86</definedName>
    <definedName name="CodingTable_Code_Blanks">[3]CodingTable!$I$5:$I$86</definedName>
    <definedName name="CodingTable_CodeDescription_Blanks" localSheetId="4">[1]CodingTable!$G$5:$G$86</definedName>
    <definedName name="CodingTable_CodeDescription_Blanks" localSheetId="5">[2]CodingTable!$G$5:$G$86</definedName>
    <definedName name="CodingTable_CodeDescription_Blanks">[3]CodingTable!$G$5:$G$86</definedName>
    <definedName name="CodingTable_Fund_Blanks" localSheetId="4">[1]CodingTable!$H$5:$H$86</definedName>
    <definedName name="CodingTable_Fund_Blanks" localSheetId="5">[2]CodingTable!$H$5:$H$86</definedName>
    <definedName name="CodingTable_Fund_Blanks">[3]CodingTable!$H$5:$H$86</definedName>
    <definedName name="PrepaidCharges_Amount_Blanks" localSheetId="4">[1]PrepaidCharges!$E$7:$E$18</definedName>
    <definedName name="PrepaidCharges_Amount_Blanks" localSheetId="5">[2]PrepaidCharges!$E$7:$E$18</definedName>
    <definedName name="PrepaidCharges_Amount_Blanks">[3]PrepaidCharges!$E$7:$E$18</definedName>
    <definedName name="PrepaidCharges_ExpenseType_Blanks" localSheetId="4">[1]PrepaidCharges!$C$7:$C$18</definedName>
    <definedName name="PrepaidCharges_ExpenseType_Blanks" localSheetId="5">[2]PrepaidCharges!$C$7:$C$18</definedName>
    <definedName name="PrepaidCharges_ExpenseType_Blanks">[3]PrepaidCharges!$C$7:$C$18</definedName>
    <definedName name="PrepaidCharges_Fund_Blanks" localSheetId="4">[1]PrepaidCharges!$F$7:$F$18</definedName>
    <definedName name="PrepaidCharges_Fund_Blanks" localSheetId="5">[2]PrepaidCharges!$F$7:$F$18</definedName>
    <definedName name="PrepaidCharges_Fund_Blanks">[3]PrepaidCharges!$F$7:$F$18</definedName>
    <definedName name="PrepaidCharges_PaymentMethod_Blanks" localSheetId="4">[1]PrepaidCharges!$D$7:$D$18</definedName>
    <definedName name="PrepaidCharges_PaymentMethod_Blanks" localSheetId="5">[2]PrepaidCharges!$D$7:$D$18</definedName>
    <definedName name="PrepaidCharges_PaymentMethod_Blanks">[3]PrepaidCharges!$D$7:$D$18</definedName>
    <definedName name="_xlnm.Print_Area" localSheetId="3">Example!$A$1:$J$54</definedName>
    <definedName name="_xlnm.Print_Area" localSheetId="2">'Line by Line Instructions'!$A$1:$M$33</definedName>
    <definedName name="_xlnm.Print_Area" localSheetId="0">'Mileage &amp; Transportation'!$A$1:$J$54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0" l="1"/>
  <c r="D4" i="1"/>
  <c r="I17" i="1"/>
  <c r="I18" i="1"/>
  <c r="I19" i="1"/>
  <c r="I20" i="1"/>
  <c r="I21" i="1"/>
  <c r="I22" i="1"/>
  <c r="I23" i="1"/>
  <c r="I24" i="1"/>
  <c r="I25" i="1"/>
  <c r="I26" i="1"/>
  <c r="I27" i="1"/>
  <c r="I28" i="1"/>
  <c r="I29" i="1"/>
  <c r="I30" i="1"/>
  <c r="I31" i="1"/>
  <c r="I32" i="1"/>
  <c r="I33" i="1"/>
  <c r="I34" i="1"/>
  <c r="I35" i="1"/>
  <c r="I16" i="1"/>
  <c r="I10" i="1"/>
  <c r="F41" i="20"/>
  <c r="D4" i="20"/>
  <c r="I20" i="20"/>
  <c r="I19" i="20"/>
  <c r="I18" i="20"/>
  <c r="I17" i="20"/>
  <c r="G40" i="25"/>
  <c r="E40" i="25"/>
  <c r="I38" i="25"/>
  <c r="G38" i="25"/>
  <c r="E38" i="25"/>
  <c r="I37" i="25"/>
  <c r="I40" i="25" s="1"/>
  <c r="G37" i="25"/>
  <c r="E37" i="25"/>
  <c r="I36" i="25"/>
  <c r="G36" i="25"/>
  <c r="E36" i="25"/>
  <c r="I29" i="24" l="1"/>
  <c r="G29" i="24"/>
  <c r="E29" i="24"/>
  <c r="I28" i="24"/>
  <c r="G28" i="24"/>
  <c r="E28" i="24"/>
  <c r="I27" i="24"/>
  <c r="G27" i="24"/>
  <c r="E27" i="24"/>
  <c r="E31" i="24" l="1"/>
  <c r="G31" i="24"/>
  <c r="I31" i="24"/>
  <c r="I21" i="20"/>
  <c r="I22" i="20"/>
  <c r="I23" i="20"/>
  <c r="A45" i="20" l="1"/>
  <c r="A45" i="1"/>
  <c r="F47" i="20" l="1"/>
  <c r="J20" i="20" l="1"/>
  <c r="I30" i="20"/>
  <c r="J30" i="20" s="1"/>
  <c r="I25" i="20"/>
  <c r="J25" i="20" s="1"/>
  <c r="J19" i="20"/>
  <c r="I34" i="20"/>
  <c r="J34" i="20" s="1"/>
  <c r="J17" i="20"/>
  <c r="J21" i="20"/>
  <c r="I26" i="20"/>
  <c r="J26" i="20" s="1"/>
  <c r="I35" i="20"/>
  <c r="J35" i="20" s="1"/>
  <c r="I24" i="20"/>
  <c r="J24" i="20" s="1"/>
  <c r="J18" i="20"/>
  <c r="I29" i="20"/>
  <c r="J29" i="20" s="1"/>
  <c r="J23" i="20"/>
  <c r="I33" i="20"/>
  <c r="J33" i="20" s="1"/>
  <c r="I28" i="20"/>
  <c r="J28" i="20" s="1"/>
  <c r="J22" i="20"/>
  <c r="J16" i="20"/>
  <c r="I27" i="20"/>
  <c r="J27" i="20" s="1"/>
  <c r="I31" i="20"/>
  <c r="J31" i="20" s="1"/>
  <c r="I32" i="20"/>
  <c r="J32" i="20" s="1"/>
  <c r="J21" i="1"/>
  <c r="J27" i="1"/>
  <c r="J33" i="1"/>
  <c r="J22" i="1"/>
  <c r="J28" i="1"/>
  <c r="J34" i="1"/>
  <c r="J23" i="1"/>
  <c r="J29" i="1"/>
  <c r="J35" i="1"/>
  <c r="J18" i="1"/>
  <c r="J24" i="1"/>
  <c r="J30" i="1"/>
  <c r="J17" i="1"/>
  <c r="J32" i="1"/>
  <c r="J19" i="1"/>
  <c r="J25" i="1"/>
  <c r="J31" i="1"/>
  <c r="J16" i="1"/>
  <c r="J26" i="1"/>
  <c r="J20" i="1"/>
  <c r="F47" i="1"/>
  <c r="J36" i="1" l="1"/>
  <c r="J36" i="20"/>
  <c r="C40" i="20" s="1"/>
  <c r="C44" i="20" s="1"/>
  <c r="C40" i="1" l="1"/>
  <c r="C44" i="1" s="1"/>
  <c r="F41" i="1"/>
</calcChain>
</file>

<file path=xl/sharedStrings.xml><?xml version="1.0" encoding="utf-8"?>
<sst xmlns="http://schemas.openxmlformats.org/spreadsheetml/2006/main" count="363" uniqueCount="205">
  <si>
    <t>MILEAGE</t>
  </si>
  <si>
    <t>AMOUNT</t>
  </si>
  <si>
    <t>DATE</t>
  </si>
  <si>
    <t>Account</t>
  </si>
  <si>
    <t>OUT OF COUNTRY</t>
  </si>
  <si>
    <t>Transportation- Air</t>
  </si>
  <si>
    <t>Transportation- Ground</t>
  </si>
  <si>
    <t>Transportation- Other</t>
  </si>
  <si>
    <t>Subsistence- Meals</t>
  </si>
  <si>
    <t>Registration Fees</t>
  </si>
  <si>
    <t>Breakfast</t>
  </si>
  <si>
    <t xml:space="preserve">Lunch </t>
  </si>
  <si>
    <t>Dinner</t>
  </si>
  <si>
    <t>Hotel</t>
  </si>
  <si>
    <t>DESTINATION</t>
  </si>
  <si>
    <t>BUSINESS PURPOSE</t>
  </si>
  <si>
    <t>Contact Name</t>
  </si>
  <si>
    <t>TOTAL</t>
  </si>
  <si>
    <t>Date</t>
  </si>
  <si>
    <t>Fund</t>
  </si>
  <si>
    <t>Amount</t>
  </si>
  <si>
    <t>DEPART</t>
  </si>
  <si>
    <t>Departure Location</t>
  </si>
  <si>
    <t>Destination</t>
  </si>
  <si>
    <t>Business Purpose</t>
  </si>
  <si>
    <t>List the specific University business purpose for the mileage and parking expenses incurred.</t>
  </si>
  <si>
    <t>Mileage</t>
  </si>
  <si>
    <t>Total Amount</t>
  </si>
  <si>
    <t>OTHER HELPFUL HINTS FOR COMPLETING A REQUEST FOR MILEAGE AND PARKING REIMBURSEMENT</t>
  </si>
  <si>
    <t>IN STATE</t>
  </si>
  <si>
    <t>OUT OF STATE</t>
  </si>
  <si>
    <t>Other (Tips, Phone, Tax)</t>
  </si>
  <si>
    <t>(including Charlotte registrations)</t>
  </si>
  <si>
    <t xml:space="preserve">Meal Subsistence Overages to Discr Funds             </t>
  </si>
  <si>
    <t>Travel Advances</t>
  </si>
  <si>
    <t>Total</t>
  </si>
  <si>
    <t>Non-Employee Transportation</t>
  </si>
  <si>
    <t>Non-Employee Subsistence</t>
  </si>
  <si>
    <t>AP/TCP Use Only APPROVAL ROUTING</t>
  </si>
  <si>
    <t>EMPLOYEE TRAVEL EXPENSE ACCOUNT CODES</t>
  </si>
  <si>
    <t>EXPENSE TYPES</t>
  </si>
  <si>
    <t>Airfare; Airline Baggage Fees</t>
  </si>
  <si>
    <t>Parking; Tolls; Taxi; Bus; Train; Rental Car; Gas; Mileage</t>
  </si>
  <si>
    <t>Subsistence- Lodging</t>
  </si>
  <si>
    <t>Hotel (Room + Tax)</t>
  </si>
  <si>
    <t>Per diem meals</t>
  </si>
  <si>
    <t>Gratuity; Other</t>
  </si>
  <si>
    <t>Meals (administrative)</t>
  </si>
  <si>
    <t>G13910</t>
  </si>
  <si>
    <t>NON-EMPLOYEE TRAVEL EXPENSE ACCOUNT CODES</t>
  </si>
  <si>
    <t>All non-employee transport exp.</t>
  </si>
  <si>
    <t>Hotel; Per diem meals; Gratuity; Other</t>
  </si>
  <si>
    <t>/ mile</t>
  </si>
  <si>
    <t>- Baggage Handling &amp; Skycaps ≤ $2 per bag
- Shuttle drivers ≤ $2 per bag</t>
  </si>
  <si>
    <t>Hotel Housekeeping</t>
  </si>
  <si>
    <t xml:space="preserve"> ≤ $3 a night</t>
  </si>
  <si>
    <t>Meals</t>
  </si>
  <si>
    <t>Included in State subsistence rate allowance; no excess reimbursement is generally allowed</t>
  </si>
  <si>
    <t>Other than meals</t>
  </si>
  <si>
    <t>Should not exceed 20% of cost of service provided</t>
  </si>
  <si>
    <t>UNCC</t>
  </si>
  <si>
    <t>TRAVEL-RELATED CODES AND RATES</t>
  </si>
  <si>
    <t>return</t>
  </si>
  <si>
    <t>Nancy Niner</t>
  </si>
  <si>
    <t>Norm T. Niner</t>
  </si>
  <si>
    <t>Date miles driven occurred. Miles are subdivided by trips within one day.</t>
  </si>
  <si>
    <t>City, State, and zip code of traveler's permanent address.</t>
  </si>
  <si>
    <t>The Additional Signature Approval line is provided for those departments which require additional approval on their Funds.  It is not a requirement of the Travel Office.</t>
  </si>
  <si>
    <t>Keywords for drop-down list</t>
  </si>
  <si>
    <t>Depart column on form</t>
  </si>
  <si>
    <t xml:space="preserve">Home </t>
  </si>
  <si>
    <t>Other</t>
  </si>
  <si>
    <t>Telecommuter Address</t>
  </si>
  <si>
    <t>--Select--</t>
  </si>
  <si>
    <t>Select the location you departed from for each entry (e.g., authorized duty station, enter UNCC or SBTDC, etc.). Mileage is not reimbursed from home, unless it is closer to the destination than the duty station (UNC Charlotte); mileage to and from the Charlotte-Douglas International Airport is limited to 15 miles one-way or 30 miles roundtrip at the full mileage rate. Commuting and call-back mileage is not reimbursable.</t>
  </si>
  <si>
    <t>City, State of destination (e.g., Greensboro, NC); if destination is within Charlotte area, please list specific destination such as Bank of America Downtown Office or Uptown Conference Center, etc.</t>
  </si>
  <si>
    <t>Line by Line Guidance for Mileage and Transportation Reimbursement</t>
  </si>
  <si>
    <t>I. Header</t>
  </si>
  <si>
    <t>Please complete all fields below</t>
  </si>
  <si>
    <t>UNC Charlotte ID</t>
  </si>
  <si>
    <t>Additional Comments</t>
  </si>
  <si>
    <t>Decision</t>
  </si>
  <si>
    <t>Yes</t>
  </si>
  <si>
    <t>No</t>
  </si>
  <si>
    <t>RECEIPTS</t>
  </si>
  <si>
    <t>Name of College/Department</t>
  </si>
  <si>
    <t>Receipts</t>
  </si>
  <si>
    <t>Is traveler a Student?</t>
  </si>
  <si>
    <t>Please indicate whether or not (yes or no) the traveler is a student.</t>
  </si>
  <si>
    <t>Employee or Non-Employee?</t>
  </si>
  <si>
    <t>UNC Charlotte ID #</t>
  </si>
  <si>
    <t>Employee or Non-Employee</t>
  </si>
  <si>
    <t>Non-Employee</t>
  </si>
  <si>
    <t>Contact's Phone</t>
  </si>
  <si>
    <t>Enter the name of the department issuing the fund for payment of mileage and transportation expenses.</t>
  </si>
  <si>
    <t>Contact Name, Phone</t>
  </si>
  <si>
    <t xml:space="preserve">Enter the name and campus phone number (use 7-XXXX format) of the administrative contact person for the department. </t>
  </si>
  <si>
    <t>Use this field to provide any other comments (optional).</t>
  </si>
  <si>
    <t>Section II: Trip Log</t>
  </si>
  <si>
    <t>Section I: Header</t>
  </si>
  <si>
    <t>Mileage Amount</t>
  </si>
  <si>
    <t xml:space="preserve">This field will automatically calculate the total reimbursement amount for transportation and mileage. </t>
  </si>
  <si>
    <t>II. Trip Log</t>
  </si>
  <si>
    <t>This tab contains the standarized terms and options for dropdown box options</t>
  </si>
  <si>
    <t>Other messages</t>
  </si>
  <si>
    <t>At least one fund must be entered</t>
  </si>
  <si>
    <t>III. Funding</t>
  </si>
  <si>
    <t>IV. Approval</t>
  </si>
  <si>
    <t>Total to be reimbursed to claimant</t>
  </si>
  <si>
    <t>Under penalties of perjury, I certify this is a true and accurate statement of mileage and transportation expenses incurred while in service of the State.</t>
  </si>
  <si>
    <t>I have examined this reimbursement request and certify that it is just and reasonable.</t>
  </si>
  <si>
    <t>Supervisor's Signature (or Delegate)</t>
  </si>
  <si>
    <t>Supervisor's Printed Name (or Delegate)</t>
  </si>
  <si>
    <t>Additional Approver Signature (if required by department/fund)   Date</t>
  </si>
  <si>
    <t>ERROR - Please correct prior to submitting</t>
  </si>
  <si>
    <t>Fund/Account/Amount</t>
  </si>
  <si>
    <t>Supervisor's Printed Name and Signature</t>
  </si>
  <si>
    <t>Additional Signature</t>
  </si>
  <si>
    <t>The supervisor (or authorized delegate) must read the statement in this field and acknowledge by providing their signature. Sign upon completion of all other form sections. The supervisor's printed name must also be provided.</t>
  </si>
  <si>
    <t>Questions/Inquiries</t>
  </si>
  <si>
    <t>Campus Mail</t>
  </si>
  <si>
    <t xml:space="preserve">Address campus mail for Travel to Travel Office, Reese Building, 3rd Floor.  </t>
  </si>
  <si>
    <t>Travel Manual</t>
  </si>
  <si>
    <t>OSBM Budget Manual</t>
  </si>
  <si>
    <t>Controller</t>
  </si>
  <si>
    <t>7-4949</t>
  </si>
  <si>
    <t>4949 Tryon Street</t>
  </si>
  <si>
    <t>Charlotte, NC 28262</t>
  </si>
  <si>
    <t>UNC Charlotte</t>
  </si>
  <si>
    <t>Nora Niner</t>
  </si>
  <si>
    <t>MILEAGE AND TRANSPORTATION REIMBURSEMENT (MTR)</t>
  </si>
  <si>
    <t>Traveler's Name</t>
  </si>
  <si>
    <t>Traveler's Street Address</t>
  </si>
  <si>
    <t>Traveler's City/State/Zip</t>
  </si>
  <si>
    <t>Signature of Traveler</t>
  </si>
  <si>
    <t>traveler's Street Address</t>
  </si>
  <si>
    <t>Enter the traveler's permanent street address (not campus address).</t>
  </si>
  <si>
    <t>traveler's City/State/Zip</t>
  </si>
  <si>
    <t>Signature of traveler</t>
  </si>
  <si>
    <t xml:space="preserve">The traveler must read the statement in this field and acknowledge by providing their signature. Sign upon completion of all other form sections. Signature is not required for non-employees with a zero reimbursement. </t>
  </si>
  <si>
    <t>Payment Type</t>
  </si>
  <si>
    <t>VR1</t>
  </si>
  <si>
    <t>DD1</t>
  </si>
  <si>
    <t>Enter the full, legal first name and last name of the traveler as it appears in Banner (please do not use nicknames).</t>
  </si>
  <si>
    <t>List the dollar amount of any parking, ride sharing, light rail or transit pass receipts and submit them as an attachment; an itemized receipt is required for reimbursement.  If you did not receive a receipt, note that in the "Additional Comments" field.</t>
  </si>
  <si>
    <t>Non-Employee - zero reimbursement</t>
  </si>
  <si>
    <t>Payment type</t>
  </si>
  <si>
    <t>UNC-G Greensboro</t>
  </si>
  <si>
    <t>Workshop (roundtrip)</t>
  </si>
  <si>
    <t>III. FUNDING</t>
  </si>
  <si>
    <t>IV. APPROVAL</t>
  </si>
  <si>
    <t>Albemarle HS, NC</t>
  </si>
  <si>
    <t>Salisbury HS, NC</t>
  </si>
  <si>
    <t>Concord HS</t>
  </si>
  <si>
    <r>
      <t xml:space="preserve">List the total number of eligible miles driven </t>
    </r>
    <r>
      <rPr>
        <sz val="10"/>
        <color theme="1"/>
        <rFont val="Arial"/>
        <family val="2"/>
      </rPr>
      <t>per trip per day</t>
    </r>
    <r>
      <rPr>
        <sz val="10"/>
        <rFont val="Arial"/>
        <family val="2"/>
      </rPr>
      <t xml:space="preserve"> while satisfying the given University business purpose. Enter in format 10.55</t>
    </r>
  </si>
  <si>
    <r>
      <t xml:space="preserve">Indicate which fund source(s) and account codes will be used to cover the mileage and tranportation expenses. Enter the six-digit Banner fund number and six-digit account code. At least one fund must be entered in the first fund field. </t>
    </r>
    <r>
      <rPr>
        <sz val="10"/>
        <color theme="1"/>
        <rFont val="Arial"/>
        <family val="2"/>
      </rPr>
      <t>The amount automatically defaults to match the total amount from section I. If you have multiple fund sources you can manually change the amount field.</t>
    </r>
  </si>
  <si>
    <t>Automatically calculated based on the reimbursement rate listed on the "Rates" tab.</t>
  </si>
  <si>
    <t>Mentor visit</t>
  </si>
  <si>
    <t>Mentor visit (roundtrip)</t>
  </si>
  <si>
    <t xml:space="preserve">TIER I </t>
  </si>
  <si>
    <t>TIER II</t>
  </si>
  <si>
    <t>TIER III</t>
  </si>
  <si>
    <t>Standard/In-state</t>
  </si>
  <si>
    <t xml:space="preserve">This is a detailed breakdown of meal per diem
reimbursement by meal destination type (tier). </t>
  </si>
  <si>
    <r>
      <t>Guidelines for meals from OSBM 5.2.6,</t>
    </r>
    <r>
      <rPr>
        <b/>
        <sz val="10"/>
        <color theme="1"/>
        <rFont val="Arial"/>
        <family val="2"/>
      </rPr>
      <t xml:space="preserve"> Meals During Overnight Travel:</t>
    </r>
  </si>
  <si>
    <r>
      <t>Breakfast</t>
    </r>
    <r>
      <rPr>
        <sz val="10"/>
        <rFont val="Arial"/>
        <family val="2"/>
      </rPr>
      <t xml:space="preserve"> is allowed when the traveler departs the duty station prior to 6:00 a.m.</t>
    </r>
  </si>
  <si>
    <r>
      <t xml:space="preserve">Lunch </t>
    </r>
    <r>
      <rPr>
        <sz val="10"/>
        <rFont val="Arial"/>
        <family val="2"/>
      </rPr>
      <t xml:space="preserve">is allowed when the traveler departs the duty station prior to 12:00 p.m. (day of departure) or returns to the duty station after 2:00 p.m. (day of return).   </t>
    </r>
  </si>
  <si>
    <r>
      <t>Dinner</t>
    </r>
    <r>
      <rPr>
        <sz val="10"/>
        <rFont val="Arial"/>
        <family val="2"/>
      </rPr>
      <t xml:space="preserve"> is allowed when the traveler departs the duty station prior to 5:00 p.m. (day of departure) or returns to the duty station after 8:00 p.m. (day of return).</t>
    </r>
  </si>
  <si>
    <t>When choosing to use a personal vehicle, the following reimbursement rate applies:</t>
  </si>
  <si>
    <t>This rate applies to both employees and non-employees</t>
  </si>
  <si>
    <t>UNIVERSITY TIP LIMITS – GENERAL</t>
  </si>
  <si>
    <t>Airports/Hotel</t>
  </si>
  <si>
    <t>Parking/Auto Related</t>
  </si>
  <si>
    <r>
      <t>- Valets (</t>
    </r>
    <r>
      <rPr>
        <i/>
        <sz val="10"/>
        <rFont val="Arial"/>
        <family val="2"/>
      </rPr>
      <t>where valet is the only option</t>
    </r>
    <r>
      <rPr>
        <sz val="10"/>
        <rFont val="Arial"/>
        <family val="2"/>
      </rPr>
      <t xml:space="preserve">):  $2/car when collecting car
- Taxi </t>
    </r>
    <r>
      <rPr>
        <sz val="10"/>
        <color theme="1"/>
        <rFont val="Arial"/>
        <family val="2"/>
      </rPr>
      <t xml:space="preserve">or car service </t>
    </r>
    <r>
      <rPr>
        <sz val="10"/>
        <rFont val="Arial"/>
        <family val="2"/>
      </rPr>
      <t>drivers: N</t>
    </r>
    <r>
      <rPr>
        <sz val="10"/>
        <color theme="1"/>
        <rFont val="Arial"/>
        <family val="2"/>
      </rPr>
      <t>o more than 20% per trip</t>
    </r>
  </si>
  <si>
    <t>See the appendix tabs to select the applicable destination tier.</t>
  </si>
  <si>
    <r>
      <rPr>
        <b/>
        <sz val="10"/>
        <color theme="1"/>
        <rFont val="Arial"/>
        <family val="2"/>
      </rPr>
      <t xml:space="preserve">UNIVERSITY </t>
    </r>
    <r>
      <rPr>
        <b/>
        <sz val="10"/>
        <rFont val="Arial"/>
        <family val="2"/>
      </rPr>
      <t xml:space="preserve">SUBSISTENCE RATE TIERS, EFFECTIVE 10/1/2021    </t>
    </r>
  </si>
  <si>
    <r>
      <t xml:space="preserve">Access the UNC Charlotte Travel Manual at this URL, </t>
    </r>
    <r>
      <rPr>
        <u/>
        <sz val="10"/>
        <rFont val="Arial"/>
        <family val="2"/>
      </rPr>
      <t>https://finance.charlotte.edu/resources/travel/travel-manual</t>
    </r>
    <r>
      <rPr>
        <sz val="10"/>
        <rFont val="Arial"/>
        <family val="2"/>
      </rPr>
      <t xml:space="preserve"> </t>
    </r>
  </si>
  <si>
    <r>
      <t>MILEAGE REIMBURSEMENT RATES, EFFECTIVE 1</t>
    </r>
    <r>
      <rPr>
        <b/>
        <sz val="10"/>
        <color theme="1"/>
        <rFont val="Arial"/>
        <family val="2"/>
      </rPr>
      <t>/1/2024</t>
    </r>
    <r>
      <rPr>
        <b/>
        <sz val="10"/>
        <rFont val="Arial"/>
        <family val="2"/>
      </rPr>
      <t xml:space="preserve"> – CURRENT (OSBM</t>
    </r>
    <r>
      <rPr>
        <b/>
        <sz val="10"/>
        <color rgb="FFFF0000"/>
        <rFont val="Arial"/>
        <family val="2"/>
      </rPr>
      <t xml:space="preserve"> </t>
    </r>
    <r>
      <rPr>
        <b/>
        <sz val="10"/>
        <color theme="1"/>
        <rFont val="Arial"/>
        <family val="2"/>
      </rPr>
      <t>5.2.13</t>
    </r>
    <r>
      <rPr>
        <b/>
        <sz val="10"/>
        <rFont val="Arial"/>
        <family val="2"/>
      </rPr>
      <t>)</t>
    </r>
  </si>
  <si>
    <t>Rates last revised: 1/01/2024</t>
  </si>
  <si>
    <t xml:space="preserve">This field defaults to DD1 (Direct Deposit) when "Employee" is selected.  If an alternate payment type is desired, manually enter the code (i.e., VR1). You may use Banner form SOADDRQ to find the address type, otherwise contact vendor-setup@charlotte.edu. </t>
  </si>
  <si>
    <t>Email travel@charlotte.edu. You will receive a response within 2 business days. The Travel fax is 704-687-1450.</t>
  </si>
  <si>
    <r>
      <t xml:space="preserve">Access the North Carolina Office of State Budget &amp; Management (OSBM) Budget Manual at this URL, </t>
    </r>
    <r>
      <rPr>
        <u/>
        <sz val="10"/>
        <rFont val="Arial"/>
        <family val="2"/>
      </rPr>
      <t>https://www.osbm.nc.gov/budget/budget-manual</t>
    </r>
    <r>
      <rPr>
        <sz val="10"/>
        <rFont val="Arial"/>
        <family val="2"/>
      </rPr>
      <t>. The Travel Policies begin in Section 5.</t>
    </r>
  </si>
  <si>
    <t xml:space="preserve"> TRAVEL EXPENSE ACCOUNT CODES</t>
  </si>
  <si>
    <t>DESCRIPTION</t>
  </si>
  <si>
    <t>ACCOUNT CODES</t>
  </si>
  <si>
    <t>All non-employee transport expenses</t>
  </si>
  <si>
    <t>Hotel; Registration fees;
Per diem meals; Gratuity; Other</t>
  </si>
  <si>
    <t xml:space="preserve">Meal Subsistence Overages to Discr Funds         </t>
  </si>
  <si>
    <t>LODGING &amp; MEAL REIMBURSEMENT RATES</t>
  </si>
  <si>
    <t xml:space="preserve">General Services Administration </t>
  </si>
  <si>
    <t>Select the link in the row above to search for the US General Services Administration (GSA) location-specific 
lodging and meal rates or refer to the trip calculator at this URL, https://www.gsa.gov/travel.</t>
  </si>
  <si>
    <t>Calculate the first and last day of travel at 75% of a full-day allowance.</t>
  </si>
  <si>
    <t>Travelers should remove meals provided during their trip that are not eligible for reimbursement.</t>
  </si>
  <si>
    <r>
      <t>Guidelines for meals from OSBM 5.2.6,</t>
    </r>
    <r>
      <rPr>
        <b/>
        <strike/>
        <sz val="10"/>
        <color theme="1"/>
        <rFont val="Arial"/>
        <family val="2"/>
      </rPr>
      <t xml:space="preserve"> Meals During Overnight Travel:</t>
    </r>
  </si>
  <si>
    <r>
      <t>Breakfast</t>
    </r>
    <r>
      <rPr>
        <strike/>
        <sz val="10"/>
        <rFont val="Arial"/>
        <family val="2"/>
      </rPr>
      <t xml:space="preserve"> is allowed when the traveler departs the duty station prior to 6:00 a.m.</t>
    </r>
  </si>
  <si>
    <r>
      <t xml:space="preserve">Lunch </t>
    </r>
    <r>
      <rPr>
        <strike/>
        <sz val="10"/>
        <rFont val="Arial"/>
        <family val="2"/>
      </rPr>
      <t xml:space="preserve">is allowed when the traveler departs the duty station prior to 12:00 p.m. (day of departure) or returns to the duty station after 2:00 p.m. (day of return).   </t>
    </r>
  </si>
  <si>
    <r>
      <t>Dinner</t>
    </r>
    <r>
      <rPr>
        <strike/>
        <sz val="10"/>
        <rFont val="Arial"/>
        <family val="2"/>
      </rPr>
      <t xml:space="preserve"> is allowed when the traveler departs the duty station prior to 5:00 p.m. (day of departure) or returns to the duty station after 8:00 p.m. (day of return).</t>
    </r>
  </si>
  <si>
    <t>Non-Employee or Student?</t>
  </si>
  <si>
    <t>Student</t>
  </si>
  <si>
    <t xml:space="preserve">Use the drop-down list to indicate whether the traveler is an student of UNC Charlotte or a non-employee. </t>
  </si>
  <si>
    <r>
      <t xml:space="preserve">Enter the traveler's UNC Charlotte ID number (800 #) - </t>
    </r>
    <r>
      <rPr>
        <i/>
        <sz val="10"/>
        <rFont val="Arial"/>
        <family val="2"/>
      </rPr>
      <t>students only</t>
    </r>
    <r>
      <rPr>
        <sz val="10"/>
        <rFont val="Arial"/>
        <family val="2"/>
      </rPr>
      <t>; use Banner screen FTIIDEN to search for number.</t>
    </r>
  </si>
  <si>
    <t>Non-Employee or Student</t>
  </si>
  <si>
    <t>For Non-Employees and Students</t>
  </si>
  <si>
    <r>
      <t>MILEAGE REIMBURSEMENT RATES, EFFECTIVE 1</t>
    </r>
    <r>
      <rPr>
        <b/>
        <sz val="11"/>
        <color theme="1"/>
        <rFont val="Arial"/>
        <family val="2"/>
      </rPr>
      <t>/1/2026</t>
    </r>
    <r>
      <rPr>
        <b/>
        <sz val="11"/>
        <rFont val="Arial"/>
        <family val="2"/>
      </rPr>
      <t xml:space="preserve"> – CURRENT (OSBM</t>
    </r>
    <r>
      <rPr>
        <b/>
        <sz val="11"/>
        <color rgb="FFFF0000"/>
        <rFont val="Arial"/>
        <family val="2"/>
      </rPr>
      <t xml:space="preserve"> </t>
    </r>
    <r>
      <rPr>
        <b/>
        <sz val="11"/>
        <color theme="1"/>
        <rFont val="Arial"/>
        <family val="2"/>
      </rPr>
      <t>5.2.13</t>
    </r>
    <r>
      <rPr>
        <b/>
        <sz val="11"/>
        <rFont val="Arial"/>
        <family val="2"/>
      </rPr>
      <t>)</t>
    </r>
  </si>
  <si>
    <t>Rates last revised: 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</si>
</sst>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mm/dd/yy;@"/>
    <numFmt numFmtId="167" formatCode="&quot;$&quot;#,##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Times New Roman"/>
      <family val="1"/>
    </font>
    <font>
      <sz val="8"/>
      <name val="Times New Roman"/>
      <family val="1"/>
    </font>
    <font>
      <b/>
      <sz val="10"/>
      <name val="Arial"/>
      <family val="2"/>
    </font>
    <font>
      <b/>
      <sz val="9"/>
      <name val="Arial"/>
      <family val="2"/>
    </font>
    <font>
      <sz val="9"/>
      <name val="Arial"/>
      <family val="2"/>
    </font>
    <font>
      <b/>
      <sz val="12"/>
      <name val="Times New Roman"/>
      <family val="1"/>
    </font>
    <font>
      <b/>
      <sz val="10"/>
      <name val="Arial"/>
      <family val="2"/>
    </font>
    <font>
      <b/>
      <sz val="12"/>
      <name val="Script MT Bold"/>
      <family val="4"/>
    </font>
    <font>
      <b/>
      <sz val="8"/>
      <name val="Times New Roman"/>
      <family val="1"/>
    </font>
    <font>
      <b/>
      <u/>
      <sz val="10"/>
      <name val="Arial"/>
      <family val="2"/>
    </font>
    <font>
      <sz val="10"/>
      <name val="Wingdings"/>
      <charset val="2"/>
    </font>
    <font>
      <u/>
      <sz val="10"/>
      <color theme="10"/>
      <name val="Arial"/>
      <family val="2"/>
    </font>
    <font>
      <sz val="8"/>
      <name val="Arial"/>
      <family val="2"/>
    </font>
    <font>
      <b/>
      <sz val="16"/>
      <color theme="1"/>
      <name val="Arial"/>
      <family val="2"/>
    </font>
    <font>
      <i/>
      <sz val="8"/>
      <name val="Arial"/>
      <family val="2"/>
    </font>
    <font>
      <i/>
      <sz val="9"/>
      <name val="Arial"/>
      <family val="2"/>
    </font>
    <font>
      <i/>
      <sz val="10"/>
      <name val="Arial"/>
      <family val="2"/>
    </font>
    <font>
      <sz val="8"/>
      <color rgb="FFFF0000"/>
      <name val="Arial"/>
      <family val="2"/>
    </font>
    <font>
      <sz val="10"/>
      <color theme="1"/>
      <name val="Arial"/>
      <family val="2"/>
    </font>
    <font>
      <b/>
      <sz val="10"/>
      <color theme="1"/>
      <name val="Arial"/>
      <family val="2"/>
    </font>
    <font>
      <sz val="8"/>
      <color theme="1"/>
      <name val="Arial"/>
      <family val="2"/>
    </font>
    <font>
      <i/>
      <sz val="9"/>
      <color rgb="FFFF0000"/>
      <name val="Arial"/>
      <family val="2"/>
    </font>
    <font>
      <b/>
      <sz val="12"/>
      <name val="Arial"/>
      <family val="2"/>
    </font>
    <font>
      <b/>
      <sz val="8.5"/>
      <color rgb="FFFF0000"/>
      <name val="Arial"/>
      <family val="2"/>
    </font>
    <font>
      <b/>
      <sz val="9"/>
      <name val="Times New Roman"/>
      <family val="1"/>
    </font>
    <font>
      <sz val="11"/>
      <name val="Times New Roman"/>
      <family val="1"/>
    </font>
    <font>
      <b/>
      <sz val="11"/>
      <name val="Times New Roman"/>
      <family val="1"/>
    </font>
    <font>
      <b/>
      <sz val="16"/>
      <name val="Arial"/>
      <family val="2"/>
    </font>
    <font>
      <b/>
      <sz val="16"/>
      <name val="Times New Roman"/>
      <family val="1"/>
    </font>
    <font>
      <sz val="9"/>
      <color rgb="FFFF0000"/>
      <name val="Arial"/>
      <family val="2"/>
    </font>
    <font>
      <sz val="7.5"/>
      <name val="Arial"/>
      <family val="2"/>
    </font>
    <font>
      <sz val="12"/>
      <color rgb="FFFF0000"/>
      <name val="Arial"/>
      <family val="2"/>
    </font>
    <font>
      <sz val="12"/>
      <name val="Times New Roman"/>
      <family val="1"/>
    </font>
    <font>
      <sz val="12"/>
      <color theme="1"/>
      <name val="Arial"/>
      <family val="2"/>
    </font>
    <font>
      <i/>
      <sz val="9"/>
      <color theme="1"/>
      <name val="Arial"/>
      <family val="2"/>
    </font>
    <font>
      <b/>
      <sz val="9"/>
      <color theme="1"/>
      <name val="Arial"/>
      <family val="2"/>
    </font>
    <font>
      <u/>
      <sz val="11"/>
      <color theme="10"/>
      <name val="Calibri"/>
      <family val="2"/>
      <scheme val="minor"/>
    </font>
    <font>
      <b/>
      <sz val="10"/>
      <color rgb="FFFF0000"/>
      <name val="Arial"/>
      <family val="2"/>
    </font>
    <font>
      <u/>
      <sz val="10"/>
      <name val="Arial"/>
      <family val="2"/>
    </font>
    <font>
      <b/>
      <strike/>
      <sz val="10"/>
      <name val="Arial"/>
      <family val="2"/>
    </font>
    <font>
      <strike/>
      <sz val="11"/>
      <color theme="1"/>
      <name val="Calibri"/>
      <family val="2"/>
      <scheme val="minor"/>
    </font>
    <font>
      <strike/>
      <sz val="10"/>
      <name val="Arial"/>
      <family val="2"/>
    </font>
    <font>
      <b/>
      <strike/>
      <sz val="9"/>
      <name val="Arial"/>
      <family val="2"/>
    </font>
    <font>
      <strike/>
      <sz val="9"/>
      <name val="Arial"/>
      <family val="2"/>
    </font>
    <font>
      <strike/>
      <sz val="8"/>
      <name val="Arial"/>
      <family val="2"/>
    </font>
    <font>
      <i/>
      <strike/>
      <sz val="8"/>
      <name val="Arial"/>
      <family val="2"/>
    </font>
    <font>
      <i/>
      <strike/>
      <sz val="9"/>
      <color rgb="FFFF0000"/>
      <name val="Arial"/>
      <family val="2"/>
    </font>
    <font>
      <i/>
      <strike/>
      <sz val="9"/>
      <name val="Arial"/>
      <family val="2"/>
    </font>
    <font>
      <b/>
      <sz val="11"/>
      <name val="Arial"/>
      <family val="2"/>
    </font>
    <font>
      <b/>
      <sz val="11"/>
      <color theme="1"/>
      <name val="Arial"/>
      <family val="2"/>
    </font>
    <font>
      <sz val="10"/>
      <color rgb="FF2B2B2B"/>
      <name val="Arial"/>
      <family val="2"/>
    </font>
    <font>
      <i/>
      <sz val="10"/>
      <color rgb="FF2B2B2B"/>
      <name val="Arial"/>
      <family val="2"/>
    </font>
    <font>
      <i/>
      <u/>
      <sz val="9"/>
      <color theme="10"/>
      <name val="Arial"/>
      <family val="2"/>
    </font>
    <font>
      <b/>
      <strike/>
      <sz val="10"/>
      <color theme="1"/>
      <name val="Arial"/>
      <family val="2"/>
    </font>
    <font>
      <b/>
      <sz val="11"/>
      <color rgb="FFFF0000"/>
      <name val="Arial"/>
      <family val="2"/>
    </font>
    <font>
      <b/>
      <i/>
      <sz val="11"/>
      <name val="Arial"/>
      <family val="2"/>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
      <left/>
      <right/>
      <top style="thin">
        <color auto="1"/>
      </top>
      <bottom style="medium">
        <color auto="1"/>
      </bottom>
      <diagonal/>
    </border>
    <border>
      <left/>
      <right/>
      <top style="medium">
        <color auto="1"/>
      </top>
      <bottom style="thin">
        <color auto="1"/>
      </bottom>
      <diagonal/>
    </border>
    <border>
      <left/>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auto="1"/>
      </top>
      <bottom style="double">
        <color indexed="64"/>
      </bottom>
      <diagonal/>
    </border>
  </borders>
  <cellStyleXfs count="26">
    <xf numFmtId="0" fontId="0" fillId="0" borderId="0"/>
    <xf numFmtId="43" fontId="16" fillId="0" borderId="0" applyFont="0" applyFill="0" applyBorder="0" applyAlignment="0" applyProtection="0"/>
    <xf numFmtId="0" fontId="16" fillId="0" borderId="0"/>
    <xf numFmtId="0" fontId="16" fillId="0" borderId="0"/>
    <xf numFmtId="0" fontId="29" fillId="0" borderId="0" applyNumberFormat="0" applyFill="0" applyBorder="0" applyAlignment="0" applyProtection="0">
      <alignment vertical="top"/>
      <protection locked="0"/>
    </xf>
    <xf numFmtId="0" fontId="16" fillId="0" borderId="0"/>
    <xf numFmtId="0" fontId="15" fillId="0" borderId="0"/>
    <xf numFmtId="44"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54" fillId="0" borderId="0" applyNumberFormat="0" applyFill="0" applyBorder="0" applyAlignment="0" applyProtection="0"/>
    <xf numFmtId="0" fontId="3" fillId="0" borderId="0"/>
    <xf numFmtId="0" fontId="2" fillId="0" borderId="0"/>
    <xf numFmtId="0" fontId="1" fillId="0" borderId="0"/>
  </cellStyleXfs>
  <cellXfs count="336">
    <xf numFmtId="0" fontId="0" fillId="0" borderId="0" xfId="0"/>
    <xf numFmtId="0" fontId="17" fillId="0" borderId="0" xfId="0" applyFont="1"/>
    <xf numFmtId="0" fontId="17" fillId="0" borderId="0" xfId="0" applyFont="1" applyAlignment="1">
      <alignment horizontal="center"/>
    </xf>
    <xf numFmtId="164" fontId="18" fillId="0" borderId="0" xfId="0" applyNumberFormat="1" applyFont="1" applyAlignment="1">
      <alignment horizontal="center"/>
    </xf>
    <xf numFmtId="165" fontId="17" fillId="0" borderId="0" xfId="0" applyNumberFormat="1" applyFont="1" applyAlignment="1">
      <alignment horizontal="center"/>
    </xf>
    <xf numFmtId="164" fontId="17" fillId="0" borderId="0" xfId="0" applyNumberFormat="1" applyFont="1" applyAlignment="1">
      <alignment horizontal="center"/>
    </xf>
    <xf numFmtId="14" fontId="17" fillId="0" borderId="0" xfId="0" applyNumberFormat="1" applyFont="1" applyAlignment="1">
      <alignment horizontal="center"/>
    </xf>
    <xf numFmtId="165" fontId="17" fillId="0" borderId="0" xfId="0" applyNumberFormat="1" applyFont="1" applyAlignment="1" applyProtection="1">
      <alignment horizontal="center"/>
      <protection hidden="1"/>
    </xf>
    <xf numFmtId="164" fontId="18" fillId="0" borderId="0" xfId="0" applyNumberFormat="1" applyFont="1" applyAlignment="1" applyProtection="1">
      <alignment horizontal="center"/>
      <protection hidden="1"/>
    </xf>
    <xf numFmtId="166" fontId="18" fillId="0" borderId="0" xfId="0" applyNumberFormat="1" applyFont="1" applyAlignment="1" applyProtection="1">
      <alignment horizontal="center"/>
      <protection hidden="1"/>
    </xf>
    <xf numFmtId="166" fontId="24" fillId="0" borderId="0" xfId="0" applyNumberFormat="1" applyFont="1" applyAlignment="1" applyProtection="1">
      <alignment horizontal="center"/>
      <protection hidden="1"/>
    </xf>
    <xf numFmtId="0" fontId="0" fillId="0" borderId="0" xfId="0" applyProtection="1">
      <protection hidden="1"/>
    </xf>
    <xf numFmtId="0" fontId="17" fillId="0" borderId="0" xfId="0" applyFont="1" applyProtection="1">
      <protection hidden="1"/>
    </xf>
    <xf numFmtId="14" fontId="17" fillId="0" borderId="0" xfId="0" applyNumberFormat="1" applyFont="1" applyAlignment="1" applyProtection="1">
      <alignment horizontal="center"/>
      <protection hidden="1"/>
    </xf>
    <xf numFmtId="0" fontId="17" fillId="0" borderId="0" xfId="0" applyFont="1" applyAlignment="1" applyProtection="1">
      <alignment horizontal="center"/>
      <protection hidden="1"/>
    </xf>
    <xf numFmtId="164" fontId="17" fillId="0" borderId="0" xfId="0" applyNumberFormat="1" applyFont="1" applyAlignment="1" applyProtection="1">
      <alignment horizontal="center"/>
      <protection hidden="1"/>
    </xf>
    <xf numFmtId="0" fontId="17" fillId="0" borderId="0" xfId="0" applyFont="1" applyAlignment="1" applyProtection="1">
      <alignment horizontal="right"/>
      <protection hidden="1"/>
    </xf>
    <xf numFmtId="0" fontId="17" fillId="0" borderId="10" xfId="0" applyFont="1" applyBorder="1" applyAlignment="1" applyProtection="1">
      <alignment horizontal="center"/>
      <protection locked="0"/>
    </xf>
    <xf numFmtId="166" fontId="25" fillId="0" borderId="0" xfId="0" applyNumberFormat="1" applyFont="1" applyAlignment="1" applyProtection="1">
      <alignment horizontal="center"/>
      <protection hidden="1"/>
    </xf>
    <xf numFmtId="0" fontId="25" fillId="0" borderId="0" xfId="0" applyFont="1" applyProtection="1">
      <protection hidden="1"/>
    </xf>
    <xf numFmtId="0" fontId="18" fillId="0" borderId="0" xfId="0" applyFont="1" applyAlignment="1" applyProtection="1">
      <alignment horizontal="center"/>
      <protection locked="0"/>
    </xf>
    <xf numFmtId="165" fontId="26" fillId="0" borderId="0" xfId="0" applyNumberFormat="1" applyFont="1" applyProtection="1">
      <protection hidden="1"/>
    </xf>
    <xf numFmtId="165" fontId="26" fillId="0" borderId="0" xfId="0" applyNumberFormat="1" applyFont="1" applyAlignment="1" applyProtection="1">
      <alignment horizontal="center"/>
      <protection hidden="1"/>
    </xf>
    <xf numFmtId="0" fontId="16" fillId="0" borderId="0" xfId="3"/>
    <xf numFmtId="0" fontId="21" fillId="0" borderId="0" xfId="3" applyFont="1" applyAlignment="1">
      <alignment horizontal="center" wrapText="1"/>
    </xf>
    <xf numFmtId="0" fontId="16" fillId="0" borderId="0" xfId="3" applyAlignment="1">
      <alignment horizontal="center"/>
    </xf>
    <xf numFmtId="0" fontId="22" fillId="0" borderId="6" xfId="3" applyFont="1" applyBorder="1"/>
    <xf numFmtId="0" fontId="16" fillId="0" borderId="6" xfId="3" applyBorder="1"/>
    <xf numFmtId="0" fontId="22" fillId="0" borderId="6" xfId="3" applyFont="1" applyBorder="1" applyAlignment="1">
      <alignment horizontal="center"/>
    </xf>
    <xf numFmtId="0" fontId="16" fillId="0" borderId="6" xfId="3" applyBorder="1" applyAlignment="1">
      <alignment horizontal="center"/>
    </xf>
    <xf numFmtId="0" fontId="22" fillId="0" borderId="7" xfId="3" applyFont="1" applyBorder="1" applyAlignment="1">
      <alignment vertical="center"/>
    </xf>
    <xf numFmtId="0" fontId="22" fillId="0" borderId="7" xfId="3" applyFont="1" applyBorder="1" applyAlignment="1">
      <alignment horizontal="center" vertical="center"/>
    </xf>
    <xf numFmtId="0" fontId="16" fillId="0" borderId="7" xfId="3" applyBorder="1" applyAlignment="1">
      <alignment horizontal="center" vertical="center"/>
    </xf>
    <xf numFmtId="0" fontId="22" fillId="0" borderId="7" xfId="3" applyFont="1" applyBorder="1"/>
    <xf numFmtId="0" fontId="16" fillId="0" borderId="7" xfId="3" applyBorder="1"/>
    <xf numFmtId="0" fontId="22" fillId="0" borderId="7" xfId="3" applyFont="1" applyBorder="1" applyAlignment="1">
      <alignment horizontal="center"/>
    </xf>
    <xf numFmtId="0" fontId="16" fillId="0" borderId="7" xfId="3" applyBorder="1" applyAlignment="1">
      <alignment horizontal="center"/>
    </xf>
    <xf numFmtId="0" fontId="22" fillId="0" borderId="17" xfId="3" applyFont="1" applyBorder="1"/>
    <xf numFmtId="0" fontId="16" fillId="0" borderId="17" xfId="3" applyBorder="1"/>
    <xf numFmtId="0" fontId="22" fillId="0" borderId="17" xfId="3" applyFont="1" applyBorder="1" applyAlignment="1">
      <alignment horizontal="center"/>
    </xf>
    <xf numFmtId="0" fontId="16" fillId="0" borderId="17" xfId="3" applyBorder="1" applyAlignment="1">
      <alignment horizontal="center"/>
    </xf>
    <xf numFmtId="0" fontId="32" fillId="0" borderId="6" xfId="3" applyFont="1" applyBorder="1"/>
    <xf numFmtId="0" fontId="22" fillId="0" borderId="0" xfId="3" applyFont="1"/>
    <xf numFmtId="0" fontId="22" fillId="0" borderId="0" xfId="3" applyFont="1" applyAlignment="1">
      <alignment horizontal="center"/>
    </xf>
    <xf numFmtId="0" fontId="33" fillId="0" borderId="0" xfId="3" applyFont="1" applyAlignment="1">
      <alignment horizontal="center"/>
    </xf>
    <xf numFmtId="0" fontId="21" fillId="0" borderId="0" xfId="3" applyFont="1" applyAlignment="1">
      <alignment horizontal="center"/>
    </xf>
    <xf numFmtId="0" fontId="16" fillId="0" borderId="0" xfId="3" applyAlignment="1">
      <alignment wrapText="1"/>
    </xf>
    <xf numFmtId="8" fontId="16" fillId="0" borderId="0" xfId="3" applyNumberFormat="1" applyAlignment="1">
      <alignment horizontal="center"/>
    </xf>
    <xf numFmtId="0" fontId="20" fillId="0" borderId="0" xfId="3" applyFont="1"/>
    <xf numFmtId="0" fontId="16" fillId="0" borderId="0" xfId="3" quotePrefix="1" applyAlignment="1">
      <alignment horizontal="left"/>
    </xf>
    <xf numFmtId="0" fontId="20" fillId="0" borderId="7" xfId="3" applyFont="1" applyBorder="1" applyAlignment="1">
      <alignment horizontal="center" vertical="center"/>
    </xf>
    <xf numFmtId="0" fontId="20" fillId="0" borderId="0" xfId="3" applyFont="1" applyAlignment="1">
      <alignment horizontal="center" vertical="center"/>
    </xf>
    <xf numFmtId="0" fontId="27" fillId="0" borderId="0" xfId="3" applyFont="1"/>
    <xf numFmtId="0" fontId="22" fillId="0" borderId="0" xfId="3" applyFont="1" applyAlignment="1">
      <alignment vertical="center"/>
    </xf>
    <xf numFmtId="0" fontId="16" fillId="0" borderId="0" xfId="3" applyAlignment="1">
      <alignment vertical="center"/>
    </xf>
    <xf numFmtId="0" fontId="22" fillId="0" borderId="0" xfId="3" applyFont="1" applyAlignment="1">
      <alignment horizontal="center" vertical="center"/>
    </xf>
    <xf numFmtId="0" fontId="16" fillId="0" borderId="0" xfId="3" applyAlignment="1">
      <alignment horizontal="center" vertical="center"/>
    </xf>
    <xf numFmtId="0" fontId="20" fillId="0" borderId="6" xfId="3" applyFont="1" applyBorder="1" applyAlignment="1">
      <alignment horizontal="center" vertical="center"/>
    </xf>
    <xf numFmtId="0" fontId="16" fillId="0" borderId="6" xfId="3" applyBorder="1" applyAlignment="1">
      <alignment horizontal="left" vertical="center"/>
    </xf>
    <xf numFmtId="0" fontId="20" fillId="0" borderId="6" xfId="3" applyFont="1" applyBorder="1" applyAlignment="1">
      <alignment horizontal="left"/>
    </xf>
    <xf numFmtId="0" fontId="35" fillId="0" borderId="0" xfId="3" applyFont="1" applyAlignment="1">
      <alignment horizontal="right"/>
    </xf>
    <xf numFmtId="167" fontId="36" fillId="0" borderId="0" xfId="3" applyNumberFormat="1" applyFont="1"/>
    <xf numFmtId="0" fontId="38" fillId="0" borderId="0" xfId="3" applyFont="1" applyAlignment="1">
      <alignment horizontal="right"/>
    </xf>
    <xf numFmtId="0" fontId="39" fillId="0" borderId="0" xfId="3" applyFont="1" applyAlignment="1">
      <alignment horizontal="right"/>
    </xf>
    <xf numFmtId="0" fontId="23" fillId="0" borderId="0" xfId="0" applyFont="1" applyAlignment="1" applyProtection="1">
      <alignment horizontal="center"/>
      <protection hidden="1"/>
    </xf>
    <xf numFmtId="0" fontId="20" fillId="0" borderId="0" xfId="0" applyFont="1" applyAlignment="1" applyProtection="1">
      <alignment horizontal="left"/>
      <protection hidden="1"/>
    </xf>
    <xf numFmtId="0" fontId="16" fillId="0" borderId="0" xfId="0" applyFont="1"/>
    <xf numFmtId="0" fontId="16" fillId="0" borderId="0" xfId="0" quotePrefix="1" applyFont="1"/>
    <xf numFmtId="0" fontId="20" fillId="0" borderId="0" xfId="0" applyFont="1" applyAlignment="1" applyProtection="1">
      <alignment horizontal="center"/>
      <protection hidden="1"/>
    </xf>
    <xf numFmtId="0" fontId="41" fillId="0" borderId="0" xfId="0" applyFont="1" applyAlignment="1" applyProtection="1">
      <alignment horizontal="left"/>
      <protection hidden="1"/>
    </xf>
    <xf numFmtId="0" fontId="22" fillId="0" borderId="0" xfId="0" applyFont="1" applyProtection="1">
      <protection hidden="1"/>
    </xf>
    <xf numFmtId="0" fontId="42" fillId="0" borderId="0" xfId="0" applyFont="1" applyAlignment="1" applyProtection="1">
      <alignment horizontal="left" vertical="top"/>
      <protection locked="0"/>
    </xf>
    <xf numFmtId="0" fontId="16" fillId="0" borderId="0" xfId="0" applyFont="1" applyProtection="1">
      <protection hidden="1"/>
    </xf>
    <xf numFmtId="0" fontId="21" fillId="3" borderId="10" xfId="0" applyFont="1" applyFill="1" applyBorder="1" applyAlignment="1" applyProtection="1">
      <alignment horizontal="center"/>
      <protection hidden="1"/>
    </xf>
    <xf numFmtId="0" fontId="21" fillId="3" borderId="7" xfId="0" applyFont="1" applyFill="1" applyBorder="1" applyAlignment="1" applyProtection="1">
      <alignment horizontal="center"/>
      <protection hidden="1"/>
    </xf>
    <xf numFmtId="0" fontId="33" fillId="0" borderId="0" xfId="0" applyFont="1" applyAlignment="1" applyProtection="1">
      <alignment horizontal="right"/>
      <protection hidden="1"/>
    </xf>
    <xf numFmtId="0" fontId="40" fillId="0" borderId="0" xfId="0" applyFont="1"/>
    <xf numFmtId="0" fontId="20" fillId="0" borderId="6" xfId="0" applyFont="1" applyBorder="1"/>
    <xf numFmtId="44" fontId="43" fillId="0" borderId="9" xfId="0" applyNumberFormat="1" applyFont="1" applyBorder="1" applyAlignment="1" applyProtection="1">
      <alignment horizontal="center"/>
      <protection locked="0"/>
    </xf>
    <xf numFmtId="0" fontId="43" fillId="0" borderId="6" xfId="0" applyFont="1" applyBorder="1" applyAlignment="1" applyProtection="1">
      <alignment horizontal="center"/>
      <protection locked="0"/>
    </xf>
    <xf numFmtId="44" fontId="44" fillId="0" borderId="5" xfId="1" applyNumberFormat="1" applyFont="1" applyBorder="1" applyAlignment="1" applyProtection="1">
      <alignment horizontal="center"/>
      <protection hidden="1"/>
    </xf>
    <xf numFmtId="44" fontId="44" fillId="0" borderId="11" xfId="0" applyNumberFormat="1" applyFont="1" applyBorder="1" applyAlignment="1" applyProtection="1">
      <alignment horizontal="center"/>
      <protection hidden="1"/>
    </xf>
    <xf numFmtId="44" fontId="44" fillId="0" borderId="27" xfId="0" applyNumberFormat="1" applyFont="1" applyBorder="1" applyAlignment="1" applyProtection="1">
      <alignment horizontal="center"/>
      <protection hidden="1"/>
    </xf>
    <xf numFmtId="44" fontId="43" fillId="0" borderId="24" xfId="0" applyNumberFormat="1" applyFont="1" applyBorder="1" applyAlignment="1" applyProtection="1">
      <alignment horizontal="center"/>
      <protection hidden="1"/>
    </xf>
    <xf numFmtId="0" fontId="34" fillId="0" borderId="0" xfId="0" applyFont="1"/>
    <xf numFmtId="165" fontId="18" fillId="0" borderId="0" xfId="0" applyNumberFormat="1" applyFont="1" applyAlignment="1" applyProtection="1">
      <alignment horizontal="center"/>
      <protection hidden="1"/>
    </xf>
    <xf numFmtId="44" fontId="44" fillId="0" borderId="0" xfId="1" applyNumberFormat="1" applyFont="1" applyBorder="1" applyAlignment="1" applyProtection="1">
      <alignment horizontal="center"/>
      <protection hidden="1"/>
    </xf>
    <xf numFmtId="14" fontId="20" fillId="3" borderId="10" xfId="0" applyNumberFormat="1" applyFont="1" applyFill="1" applyBorder="1" applyAlignment="1" applyProtection="1">
      <alignment horizontal="center"/>
      <protection hidden="1"/>
    </xf>
    <xf numFmtId="0" fontId="20" fillId="3" borderId="10" xfId="0" applyFont="1" applyFill="1" applyBorder="1" applyAlignment="1" applyProtection="1">
      <alignment horizontal="center"/>
      <protection hidden="1"/>
    </xf>
    <xf numFmtId="14" fontId="21" fillId="3" borderId="21" xfId="0" applyNumberFormat="1" applyFont="1" applyFill="1" applyBorder="1" applyAlignment="1" applyProtection="1">
      <alignment horizontal="center"/>
      <protection hidden="1"/>
    </xf>
    <xf numFmtId="164" fontId="21" fillId="3" borderId="22" xfId="0" applyNumberFormat="1" applyFont="1" applyFill="1" applyBorder="1" applyAlignment="1" applyProtection="1">
      <alignment horizontal="center"/>
      <protection hidden="1"/>
    </xf>
    <xf numFmtId="165" fontId="21" fillId="3" borderId="21" xfId="0" applyNumberFormat="1" applyFont="1" applyFill="1" applyBorder="1" applyAlignment="1" applyProtection="1">
      <alignment horizontal="center"/>
      <protection hidden="1"/>
    </xf>
    <xf numFmtId="164" fontId="21" fillId="3" borderId="28" xfId="0" applyNumberFormat="1" applyFont="1" applyFill="1" applyBorder="1" applyAlignment="1" applyProtection="1">
      <alignment horizontal="center"/>
      <protection hidden="1"/>
    </xf>
    <xf numFmtId="14" fontId="17" fillId="0" borderId="10" xfId="0" applyNumberFormat="1" applyFont="1" applyBorder="1" applyAlignment="1" applyProtection="1">
      <alignment horizontal="center"/>
      <protection locked="0"/>
    </xf>
    <xf numFmtId="44" fontId="23" fillId="4" borderId="10" xfId="0" applyNumberFormat="1" applyFont="1" applyFill="1" applyBorder="1" applyAlignment="1" applyProtection="1">
      <alignment horizontal="center"/>
      <protection hidden="1"/>
    </xf>
    <xf numFmtId="2" fontId="18" fillId="0" borderId="0" xfId="0" applyNumberFormat="1" applyFont="1" applyAlignment="1" applyProtection="1">
      <alignment horizontal="center"/>
      <protection locked="0"/>
    </xf>
    <xf numFmtId="0" fontId="0" fillId="0" borderId="0" xfId="0" applyAlignment="1" applyProtection="1">
      <alignment horizontal="center"/>
      <protection hidden="1"/>
    </xf>
    <xf numFmtId="0" fontId="17" fillId="0" borderId="0" xfId="0" applyFont="1" applyAlignment="1" applyProtection="1">
      <alignment horizontal="center"/>
      <protection locked="0"/>
    </xf>
    <xf numFmtId="0" fontId="20" fillId="0" borderId="0" xfId="0" applyFont="1" applyAlignment="1" applyProtection="1">
      <alignment horizontal="right"/>
      <protection hidden="1"/>
    </xf>
    <xf numFmtId="0" fontId="47" fillId="0" borderId="0" xfId="0" applyFont="1" applyAlignment="1" applyProtection="1">
      <alignment horizontal="left"/>
      <protection hidden="1"/>
    </xf>
    <xf numFmtId="1" fontId="23" fillId="4" borderId="10" xfId="0" applyNumberFormat="1" applyFont="1" applyFill="1" applyBorder="1" applyAlignment="1" applyProtection="1">
      <alignment horizontal="center"/>
      <protection locked="0"/>
    </xf>
    <xf numFmtId="44" fontId="23" fillId="4" borderId="10" xfId="0" applyNumberFormat="1" applyFont="1" applyFill="1" applyBorder="1" applyAlignment="1" applyProtection="1">
      <alignment horizontal="center"/>
      <protection locked="0"/>
    </xf>
    <xf numFmtId="14" fontId="20" fillId="0" borderId="0" xfId="0" applyNumberFormat="1" applyFont="1" applyAlignment="1" applyProtection="1">
      <alignment horizontal="left"/>
      <protection hidden="1"/>
    </xf>
    <xf numFmtId="44" fontId="43" fillId="0" borderId="29" xfId="0" applyNumberFormat="1" applyFont="1" applyBorder="1" applyAlignment="1" applyProtection="1">
      <alignment horizontal="center"/>
      <protection hidden="1"/>
    </xf>
    <xf numFmtId="165" fontId="20" fillId="0" borderId="14" xfId="0" applyNumberFormat="1" applyFont="1" applyBorder="1" applyAlignment="1" applyProtection="1">
      <alignment horizontal="right"/>
      <protection hidden="1"/>
    </xf>
    <xf numFmtId="165" fontId="20" fillId="0" borderId="0" xfId="0" applyNumberFormat="1" applyFont="1" applyAlignment="1" applyProtection="1">
      <alignment horizontal="right"/>
      <protection hidden="1"/>
    </xf>
    <xf numFmtId="14" fontId="48" fillId="0" borderId="0" xfId="0" applyNumberFormat="1" applyFont="1" applyAlignment="1" applyProtection="1">
      <alignment horizontal="left" vertical="top" wrapText="1"/>
      <protection hidden="1"/>
    </xf>
    <xf numFmtId="0" fontId="17" fillId="0" borderId="6" xfId="0" applyFont="1" applyBorder="1"/>
    <xf numFmtId="0" fontId="30" fillId="0" borderId="17" xfId="0" applyFont="1" applyBorder="1" applyProtection="1">
      <protection hidden="1"/>
    </xf>
    <xf numFmtId="0" fontId="30" fillId="0" borderId="32" xfId="0" applyFont="1" applyBorder="1" applyAlignment="1" applyProtection="1">
      <alignment vertical="top"/>
      <protection hidden="1"/>
    </xf>
    <xf numFmtId="0" fontId="30" fillId="0" borderId="18" xfId="0" applyFont="1" applyBorder="1" applyProtection="1">
      <protection hidden="1"/>
    </xf>
    <xf numFmtId="44" fontId="30" fillId="0" borderId="16" xfId="1" applyNumberFormat="1" applyFont="1" applyBorder="1" applyAlignment="1" applyProtection="1">
      <alignment horizontal="left" vertical="top"/>
      <protection hidden="1"/>
    </xf>
    <xf numFmtId="14" fontId="30" fillId="0" borderId="15" xfId="0" applyNumberFormat="1" applyFont="1" applyBorder="1" applyAlignment="1" applyProtection="1">
      <alignment horizontal="left" vertical="top"/>
      <protection hidden="1"/>
    </xf>
    <xf numFmtId="164" fontId="30" fillId="0" borderId="12" xfId="0" applyNumberFormat="1" applyFont="1" applyBorder="1" applyAlignment="1" applyProtection="1">
      <alignment horizontal="center" vertical="top"/>
      <protection hidden="1"/>
    </xf>
    <xf numFmtId="0" fontId="30" fillId="0" borderId="12" xfId="0" applyFont="1" applyBorder="1" applyAlignment="1" applyProtection="1">
      <alignment horizontal="center" vertical="top"/>
      <protection hidden="1"/>
    </xf>
    <xf numFmtId="165" fontId="30" fillId="0" borderId="12" xfId="0" applyNumberFormat="1" applyFont="1" applyBorder="1" applyAlignment="1" applyProtection="1">
      <alignment horizontal="center" vertical="top"/>
      <protection hidden="1"/>
    </xf>
    <xf numFmtId="14" fontId="17" fillId="0" borderId="0" xfId="0" applyNumberFormat="1" applyFont="1" applyAlignment="1" applyProtection="1">
      <alignment horizontal="left"/>
      <protection hidden="1"/>
    </xf>
    <xf numFmtId="14" fontId="19" fillId="0" borderId="0" xfId="0" applyNumberFormat="1" applyFont="1" applyAlignment="1" applyProtection="1">
      <alignment horizontal="left"/>
      <protection hidden="1"/>
    </xf>
    <xf numFmtId="164" fontId="28" fillId="0" borderId="0" xfId="0" applyNumberFormat="1" applyFont="1" applyAlignment="1" applyProtection="1">
      <alignment horizontal="left"/>
      <protection hidden="1"/>
    </xf>
    <xf numFmtId="164" fontId="28" fillId="0" borderId="0" xfId="0" applyNumberFormat="1" applyFont="1" applyAlignment="1">
      <alignment horizontal="left"/>
    </xf>
    <xf numFmtId="0" fontId="30" fillId="0" borderId="15" xfId="0" applyFont="1" applyBorder="1" applyAlignment="1" applyProtection="1">
      <alignment vertical="top"/>
      <protection hidden="1"/>
    </xf>
    <xf numFmtId="0" fontId="17" fillId="0" borderId="12" xfId="0" applyFont="1" applyBorder="1" applyAlignment="1" applyProtection="1">
      <alignment horizontal="center"/>
      <protection hidden="1"/>
    </xf>
    <xf numFmtId="2" fontId="18" fillId="0" borderId="12" xfId="0" applyNumberFormat="1" applyFont="1" applyBorder="1" applyAlignment="1" applyProtection="1">
      <alignment horizontal="center"/>
      <protection hidden="1"/>
    </xf>
    <xf numFmtId="0" fontId="30" fillId="0" borderId="30" xfId="0" applyFont="1" applyBorder="1" applyProtection="1">
      <protection hidden="1"/>
    </xf>
    <xf numFmtId="0" fontId="30" fillId="0" borderId="31" xfId="0" applyFont="1" applyBorder="1" applyProtection="1">
      <protection hidden="1"/>
    </xf>
    <xf numFmtId="0" fontId="43" fillId="0" borderId="0" xfId="0" applyFont="1" applyAlignment="1" applyProtection="1">
      <alignment horizontal="left"/>
      <protection locked="0"/>
    </xf>
    <xf numFmtId="0" fontId="47" fillId="0" borderId="33" xfId="0" applyFont="1" applyBorder="1" applyAlignment="1">
      <alignment horizontal="center" vertical="center"/>
    </xf>
    <xf numFmtId="0" fontId="47" fillId="0" borderId="17" xfId="0" applyFont="1" applyBorder="1" applyAlignment="1">
      <alignment horizontal="center" vertical="center"/>
    </xf>
    <xf numFmtId="0" fontId="17" fillId="0" borderId="34" xfId="0" applyFont="1" applyBorder="1" applyProtection="1">
      <protection hidden="1"/>
    </xf>
    <xf numFmtId="0" fontId="17" fillId="0" borderId="35" xfId="0" applyFont="1" applyBorder="1"/>
    <xf numFmtId="0" fontId="17" fillId="0" borderId="36" xfId="0" applyFont="1" applyBorder="1"/>
    <xf numFmtId="0" fontId="17" fillId="0" borderId="24" xfId="0" applyFont="1" applyBorder="1"/>
    <xf numFmtId="0" fontId="17" fillId="0" borderId="23" xfId="0" applyFont="1" applyBorder="1"/>
    <xf numFmtId="44" fontId="23" fillId="4" borderId="37" xfId="0" applyNumberFormat="1" applyFont="1" applyFill="1" applyBorder="1" applyAlignment="1" applyProtection="1">
      <alignment horizontal="center"/>
      <protection locked="0"/>
    </xf>
    <xf numFmtId="1" fontId="50" fillId="4" borderId="10" xfId="0" applyNumberFormat="1" applyFont="1" applyFill="1" applyBorder="1" applyAlignment="1" applyProtection="1">
      <alignment horizontal="center"/>
      <protection locked="0"/>
    </xf>
    <xf numFmtId="0" fontId="17" fillId="0" borderId="10" xfId="0" applyFont="1" applyBorder="1" applyAlignment="1" applyProtection="1">
      <alignment horizontal="left"/>
      <protection locked="0"/>
    </xf>
    <xf numFmtId="0" fontId="36" fillId="0" borderId="0" xfId="3" applyFont="1"/>
    <xf numFmtId="0" fontId="37" fillId="0" borderId="0" xfId="3" applyFont="1" applyAlignment="1">
      <alignment horizontal="center" vertical="center"/>
    </xf>
    <xf numFmtId="0" fontId="53" fillId="0" borderId="0" xfId="3" applyFont="1" applyAlignment="1">
      <alignment horizontal="center"/>
    </xf>
    <xf numFmtId="0" fontId="16" fillId="0" borderId="0" xfId="3" applyAlignment="1">
      <alignment vertical="top"/>
    </xf>
    <xf numFmtId="0" fontId="54" fillId="0" borderId="0" xfId="22" applyBorder="1" applyAlignment="1" applyProtection="1">
      <alignment horizontal="center" vertical="center" wrapText="1"/>
    </xf>
    <xf numFmtId="0" fontId="16" fillId="0" borderId="7" xfId="3" applyBorder="1" applyAlignment="1">
      <alignment horizontal="left" vertical="center"/>
    </xf>
    <xf numFmtId="0" fontId="2" fillId="0" borderId="0" xfId="24"/>
    <xf numFmtId="0" fontId="2" fillId="0" borderId="0" xfId="24" applyAlignment="1">
      <alignment vertical="top"/>
    </xf>
    <xf numFmtId="0" fontId="2" fillId="0" borderId="0" xfId="24" applyAlignment="1">
      <alignment horizontal="center"/>
    </xf>
    <xf numFmtId="0" fontId="1" fillId="0" borderId="0" xfId="25"/>
    <xf numFmtId="0" fontId="58" fillId="0" borderId="0" xfId="25" applyFont="1"/>
    <xf numFmtId="0" fontId="59" fillId="0" borderId="0" xfId="3" applyFont="1"/>
    <xf numFmtId="0" fontId="60" fillId="0" borderId="0" xfId="3" applyFont="1" applyAlignment="1">
      <alignment horizontal="center" wrapText="1"/>
    </xf>
    <xf numFmtId="0" fontId="59" fillId="0" borderId="0" xfId="3" applyFont="1" applyAlignment="1">
      <alignment horizontal="center"/>
    </xf>
    <xf numFmtId="0" fontId="61" fillId="0" borderId="6" xfId="3" applyFont="1" applyBorder="1"/>
    <xf numFmtId="0" fontId="59" fillId="0" borderId="6" xfId="3" applyFont="1" applyBorder="1"/>
    <xf numFmtId="0" fontId="61" fillId="0" borderId="6" xfId="3" applyFont="1" applyBorder="1" applyAlignment="1">
      <alignment horizontal="center"/>
    </xf>
    <xf numFmtId="0" fontId="59" fillId="0" borderId="6" xfId="3" applyFont="1" applyBorder="1" applyAlignment="1">
      <alignment horizontal="center"/>
    </xf>
    <xf numFmtId="0" fontId="61" fillId="0" borderId="7" xfId="3" applyFont="1" applyBorder="1" applyAlignment="1">
      <alignment vertical="center"/>
    </xf>
    <xf numFmtId="0" fontId="61" fillId="0" borderId="7" xfId="3" applyFont="1" applyBorder="1" applyAlignment="1">
      <alignment horizontal="center" vertical="center"/>
    </xf>
    <xf numFmtId="0" fontId="59" fillId="0" borderId="7" xfId="3" applyFont="1" applyBorder="1" applyAlignment="1">
      <alignment horizontal="center" vertical="center"/>
    </xf>
    <xf numFmtId="0" fontId="61" fillId="0" borderId="7" xfId="3" applyFont="1" applyBorder="1"/>
    <xf numFmtId="0" fontId="59" fillId="0" borderId="7" xfId="3" applyFont="1" applyBorder="1"/>
    <xf numFmtId="0" fontId="61" fillId="0" borderId="7" xfId="3" applyFont="1" applyBorder="1" applyAlignment="1">
      <alignment horizontal="center"/>
    </xf>
    <xf numFmtId="0" fontId="59" fillId="0" borderId="7" xfId="3" applyFont="1" applyBorder="1" applyAlignment="1">
      <alignment horizontal="center"/>
    </xf>
    <xf numFmtId="0" fontId="61" fillId="0" borderId="17" xfId="3" applyFont="1" applyBorder="1"/>
    <xf numFmtId="0" fontId="59" fillId="0" borderId="17" xfId="3" applyFont="1" applyBorder="1"/>
    <xf numFmtId="0" fontId="61" fillId="0" borderId="17" xfId="3" applyFont="1" applyBorder="1" applyAlignment="1">
      <alignment horizontal="center"/>
    </xf>
    <xf numFmtId="0" fontId="59" fillId="0" borderId="17" xfId="3" applyFont="1" applyBorder="1" applyAlignment="1">
      <alignment horizontal="center"/>
    </xf>
    <xf numFmtId="0" fontId="63" fillId="0" borderId="6" xfId="3" applyFont="1" applyBorder="1"/>
    <xf numFmtId="0" fontId="61" fillId="0" borderId="0" xfId="3" applyFont="1"/>
    <xf numFmtId="0" fontId="64" fillId="0" borderId="0" xfId="3" applyFont="1" applyAlignment="1">
      <alignment horizontal="right"/>
    </xf>
    <xf numFmtId="0" fontId="61" fillId="0" borderId="0" xfId="3" applyFont="1" applyAlignment="1">
      <alignment horizontal="center"/>
    </xf>
    <xf numFmtId="0" fontId="65" fillId="0" borderId="0" xfId="3" applyFont="1" applyAlignment="1">
      <alignment horizontal="center"/>
    </xf>
    <xf numFmtId="0" fontId="20" fillId="0" borderId="0" xfId="3" applyFont="1" applyAlignment="1">
      <alignment horizontal="center"/>
    </xf>
    <xf numFmtId="0" fontId="16" fillId="0" borderId="6" xfId="3" applyBorder="1" applyAlignment="1">
      <alignment vertical="center"/>
    </xf>
    <xf numFmtId="0" fontId="16" fillId="0" borderId="7" xfId="3" applyBorder="1" applyAlignment="1">
      <alignment vertical="center"/>
    </xf>
    <xf numFmtId="0" fontId="16" fillId="0" borderId="0" xfId="3" applyAlignment="1">
      <alignment horizontal="left" vertical="center"/>
    </xf>
    <xf numFmtId="0" fontId="60" fillId="0" borderId="0" xfId="3" applyFont="1" applyAlignment="1">
      <alignment horizontal="center"/>
    </xf>
    <xf numFmtId="0" fontId="61" fillId="0" borderId="0" xfId="3" applyFont="1" applyAlignment="1">
      <alignment vertical="center"/>
    </xf>
    <xf numFmtId="0" fontId="59" fillId="0" borderId="0" xfId="3" applyFont="1" applyAlignment="1">
      <alignment vertical="center"/>
    </xf>
    <xf numFmtId="0" fontId="61" fillId="0" borderId="0" xfId="3" applyFont="1" applyAlignment="1">
      <alignment horizontal="center" vertical="center"/>
    </xf>
    <xf numFmtId="0" fontId="1" fillId="0" borderId="0" xfId="25" applyAlignment="1">
      <alignment vertical="top"/>
    </xf>
    <xf numFmtId="0" fontId="29" fillId="0" borderId="0" xfId="22" applyFont="1" applyBorder="1" applyAlignment="1" applyProtection="1">
      <alignment horizontal="center" vertical="center" wrapText="1"/>
    </xf>
    <xf numFmtId="0" fontId="1" fillId="0" borderId="0" xfId="25" applyAlignment="1">
      <alignment horizontal="center"/>
    </xf>
    <xf numFmtId="0" fontId="57" fillId="0" borderId="0" xfId="3" applyFont="1"/>
    <xf numFmtId="0" fontId="17" fillId="0" borderId="21" xfId="0" applyFont="1" applyBorder="1" applyAlignment="1" applyProtection="1">
      <alignment horizontal="left"/>
      <protection locked="0"/>
    </xf>
    <xf numFmtId="0" fontId="17" fillId="0" borderId="22" xfId="0" applyFont="1" applyBorder="1" applyAlignment="1" applyProtection="1">
      <alignment horizontal="left"/>
      <protection locked="0"/>
    </xf>
    <xf numFmtId="0" fontId="21" fillId="3" borderId="21" xfId="0" applyFont="1" applyFill="1" applyBorder="1" applyAlignment="1" applyProtection="1">
      <alignment horizontal="center"/>
      <protection hidden="1"/>
    </xf>
    <xf numFmtId="0" fontId="21" fillId="3" borderId="7" xfId="0" applyFont="1" applyFill="1" applyBorder="1" applyAlignment="1" applyProtection="1">
      <alignment horizontal="center"/>
      <protection hidden="1"/>
    </xf>
    <xf numFmtId="0" fontId="21" fillId="3" borderId="22" xfId="0" applyFont="1" applyFill="1" applyBorder="1" applyAlignment="1" applyProtection="1">
      <alignment horizontal="center"/>
      <protection hidden="1"/>
    </xf>
    <xf numFmtId="0" fontId="17" fillId="0" borderId="24" xfId="0" applyFont="1" applyBorder="1" applyAlignment="1" applyProtection="1">
      <alignment horizontal="left"/>
      <protection locked="0"/>
    </xf>
    <xf numFmtId="0" fontId="17" fillId="0" borderId="23" xfId="0" applyFont="1" applyBorder="1" applyAlignment="1" applyProtection="1">
      <alignment horizontal="left"/>
      <protection locked="0"/>
    </xf>
    <xf numFmtId="166" fontId="25" fillId="0" borderId="0" xfId="0" applyNumberFormat="1" applyFont="1" applyAlignment="1" applyProtection="1">
      <alignment horizontal="center"/>
      <protection hidden="1"/>
    </xf>
    <xf numFmtId="0" fontId="25" fillId="0" borderId="0" xfId="0" applyFont="1" applyProtection="1">
      <protection hidden="1"/>
    </xf>
    <xf numFmtId="166" fontId="18" fillId="0" borderId="0" xfId="0" applyNumberFormat="1" applyFont="1" applyAlignment="1" applyProtection="1">
      <alignment horizontal="center"/>
      <protection hidden="1"/>
    </xf>
    <xf numFmtId="0" fontId="24" fillId="0" borderId="0" xfId="0" applyFont="1" applyProtection="1">
      <protection hidden="1"/>
    </xf>
    <xf numFmtId="164" fontId="20" fillId="3" borderId="21" xfId="0" applyNumberFormat="1" applyFont="1" applyFill="1" applyBorder="1" applyAlignment="1" applyProtection="1">
      <alignment horizontal="center"/>
      <protection hidden="1"/>
    </xf>
    <xf numFmtId="164" fontId="20" fillId="3" borderId="7" xfId="0" applyNumberFormat="1" applyFont="1" applyFill="1" applyBorder="1" applyAlignment="1" applyProtection="1">
      <alignment horizontal="center"/>
      <protection hidden="1"/>
    </xf>
    <xf numFmtId="164" fontId="20" fillId="3" borderId="22" xfId="0" applyNumberFormat="1" applyFont="1" applyFill="1" applyBorder="1" applyAlignment="1" applyProtection="1">
      <alignment horizontal="center"/>
      <protection hidden="1"/>
    </xf>
    <xf numFmtId="0" fontId="47" fillId="0" borderId="0" xfId="0" applyFont="1" applyAlignment="1">
      <alignment horizontal="center" vertical="top"/>
    </xf>
    <xf numFmtId="0" fontId="45" fillId="0" borderId="0" xfId="0" applyFont="1" applyAlignment="1" applyProtection="1">
      <alignment horizontal="center" vertical="center"/>
      <protection hidden="1"/>
    </xf>
    <xf numFmtId="0" fontId="21" fillId="3" borderId="10" xfId="0" applyFont="1" applyFill="1" applyBorder="1" applyAlignment="1" applyProtection="1">
      <alignment horizontal="center"/>
      <protection hidden="1"/>
    </xf>
    <xf numFmtId="0" fontId="22" fillId="3" borderId="10" xfId="0" applyFont="1" applyFill="1" applyBorder="1" applyAlignment="1" applyProtection="1">
      <alignment horizontal="center"/>
      <protection hidden="1"/>
    </xf>
    <xf numFmtId="0" fontId="50" fillId="0" borderId="10" xfId="0" applyFont="1" applyBorder="1" applyAlignment="1" applyProtection="1">
      <alignment horizontal="center"/>
      <protection locked="0"/>
    </xf>
    <xf numFmtId="14" fontId="17" fillId="0" borderId="21" xfId="0" applyNumberFormat="1" applyFont="1" applyBorder="1" applyAlignment="1" applyProtection="1">
      <alignment horizontal="center"/>
      <protection locked="0"/>
    </xf>
    <xf numFmtId="14" fontId="17" fillId="0" borderId="7" xfId="0" applyNumberFormat="1" applyFont="1" applyBorder="1" applyAlignment="1" applyProtection="1">
      <alignment horizontal="center"/>
      <protection locked="0"/>
    </xf>
    <xf numFmtId="14" fontId="17" fillId="0" borderId="22" xfId="0" applyNumberFormat="1" applyFont="1" applyBorder="1" applyAlignment="1" applyProtection="1">
      <alignment horizontal="center"/>
      <protection locked="0"/>
    </xf>
    <xf numFmtId="49" fontId="50" fillId="0" borderId="10" xfId="0" applyNumberFormat="1" applyFont="1" applyBorder="1" applyAlignment="1" applyProtection="1">
      <alignment horizontal="center"/>
      <protection locked="0"/>
    </xf>
    <xf numFmtId="0" fontId="21" fillId="3" borderId="21" xfId="0" applyFont="1" applyFill="1" applyBorder="1" applyAlignment="1" applyProtection="1">
      <alignment horizontal="center"/>
      <protection locked="0"/>
    </xf>
    <xf numFmtId="0" fontId="21" fillId="3" borderId="7" xfId="0" applyFont="1" applyFill="1" applyBorder="1" applyAlignment="1" applyProtection="1">
      <alignment horizontal="center"/>
      <protection locked="0"/>
    </xf>
    <xf numFmtId="0" fontId="21" fillId="3" borderId="22" xfId="0" applyFont="1" applyFill="1" applyBorder="1" applyAlignment="1" applyProtection="1">
      <alignment horizontal="center"/>
      <protection locked="0"/>
    </xf>
    <xf numFmtId="0" fontId="46" fillId="0" borderId="10" xfId="0" applyFont="1" applyBorder="1" applyAlignment="1" applyProtection="1">
      <alignment horizontal="center"/>
      <protection locked="0"/>
    </xf>
    <xf numFmtId="0" fontId="46" fillId="0" borderId="21" xfId="0" applyFont="1" applyBorder="1" applyAlignment="1" applyProtection="1">
      <alignment horizontal="center"/>
      <protection locked="0"/>
    </xf>
    <xf numFmtId="0" fontId="46" fillId="0" borderId="7" xfId="0" applyFont="1" applyBorder="1" applyAlignment="1" applyProtection="1">
      <alignment horizontal="center"/>
      <protection locked="0"/>
    </xf>
    <xf numFmtId="0" fontId="46" fillId="0" borderId="22" xfId="0" applyFont="1" applyBorder="1" applyAlignment="1" applyProtection="1">
      <alignment horizontal="center"/>
      <protection locked="0"/>
    </xf>
    <xf numFmtId="0" fontId="51" fillId="0" borderId="8" xfId="0" applyFont="1" applyBorder="1" applyAlignment="1" applyProtection="1">
      <alignment horizontal="center" vertical="top"/>
      <protection hidden="1"/>
    </xf>
    <xf numFmtId="0" fontId="51" fillId="0" borderId="6" xfId="0" applyFont="1" applyBorder="1" applyAlignment="1" applyProtection="1">
      <alignment horizontal="center" vertical="top"/>
      <protection hidden="1"/>
    </xf>
    <xf numFmtId="0" fontId="51" fillId="0" borderId="4" xfId="0" applyFont="1" applyBorder="1" applyAlignment="1" applyProtection="1">
      <alignment horizontal="center" vertical="top"/>
      <protection hidden="1"/>
    </xf>
    <xf numFmtId="0" fontId="49" fillId="0" borderId="13"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9" fillId="0" borderId="14" xfId="0" applyFont="1" applyBorder="1" applyAlignment="1" applyProtection="1">
      <alignment horizontal="center" vertical="center"/>
      <protection hidden="1"/>
    </xf>
    <xf numFmtId="0" fontId="49" fillId="0" borderId="8" xfId="0" applyFont="1" applyBorder="1" applyAlignment="1" applyProtection="1">
      <alignment horizontal="center" vertical="center"/>
      <protection hidden="1"/>
    </xf>
    <xf numFmtId="0" fontId="49" fillId="0" borderId="6" xfId="0" applyFont="1" applyBorder="1" applyAlignment="1" applyProtection="1">
      <alignment horizontal="center" vertical="center"/>
      <protection hidden="1"/>
    </xf>
    <xf numFmtId="0" fontId="49" fillId="0" borderId="4" xfId="0" applyFont="1" applyBorder="1" applyAlignment="1" applyProtection="1">
      <alignment horizontal="center" vertical="center"/>
      <protection hidden="1"/>
    </xf>
    <xf numFmtId="14" fontId="30" fillId="0" borderId="25" xfId="0" applyNumberFormat="1" applyFont="1" applyBorder="1" applyAlignment="1" applyProtection="1">
      <alignment horizontal="left" vertical="top" wrapText="1"/>
      <protection hidden="1"/>
    </xf>
    <xf numFmtId="14" fontId="30" fillId="0" borderId="20" xfId="0" applyNumberFormat="1" applyFont="1" applyBorder="1" applyAlignment="1" applyProtection="1">
      <alignment horizontal="left" vertical="top" wrapText="1"/>
      <protection hidden="1"/>
    </xf>
    <xf numFmtId="14" fontId="30" fillId="0" borderId="26" xfId="0" applyNumberFormat="1" applyFont="1" applyBorder="1" applyAlignment="1" applyProtection="1">
      <alignment horizontal="left" vertical="top" wrapText="1"/>
      <protection hidden="1"/>
    </xf>
    <xf numFmtId="14" fontId="30" fillId="0" borderId="13" xfId="0" applyNumberFormat="1" applyFont="1" applyBorder="1" applyAlignment="1" applyProtection="1">
      <alignment horizontal="left" vertical="top" wrapText="1"/>
      <protection hidden="1"/>
    </xf>
    <xf numFmtId="14" fontId="30" fillId="0" borderId="0" xfId="0" applyNumberFormat="1" applyFont="1" applyAlignment="1" applyProtection="1">
      <alignment horizontal="left" vertical="top" wrapText="1"/>
      <protection hidden="1"/>
    </xf>
    <xf numFmtId="14" fontId="30" fillId="0" borderId="14" xfId="0" applyNumberFormat="1" applyFont="1" applyBorder="1" applyAlignment="1" applyProtection="1">
      <alignment horizontal="left" vertical="top" wrapText="1"/>
      <protection hidden="1"/>
    </xf>
    <xf numFmtId="0" fontId="30" fillId="0" borderId="25" xfId="0" applyFont="1" applyBorder="1" applyAlignment="1" applyProtection="1">
      <alignment vertical="top" wrapText="1"/>
      <protection hidden="1"/>
    </xf>
    <xf numFmtId="0" fontId="30" fillId="0" borderId="20" xfId="0" applyFont="1" applyBorder="1" applyAlignment="1" applyProtection="1">
      <alignment vertical="top" wrapText="1"/>
      <protection hidden="1"/>
    </xf>
    <xf numFmtId="0" fontId="30" fillId="0" borderId="26" xfId="0" applyFont="1" applyBorder="1" applyAlignment="1" applyProtection="1">
      <alignment vertical="top" wrapText="1"/>
      <protection hidden="1"/>
    </xf>
    <xf numFmtId="0" fontId="30" fillId="0" borderId="13" xfId="0" applyFont="1" applyBorder="1" applyAlignment="1" applyProtection="1">
      <alignment vertical="top" wrapText="1"/>
      <protection hidden="1"/>
    </xf>
    <xf numFmtId="0" fontId="30" fillId="0" borderId="0" xfId="0" applyFont="1" applyAlignment="1" applyProtection="1">
      <alignment vertical="top" wrapText="1"/>
      <protection hidden="1"/>
    </xf>
    <xf numFmtId="0" fontId="30" fillId="0" borderId="14" xfId="0" applyFont="1" applyBorder="1" applyAlignment="1" applyProtection="1">
      <alignment vertical="top" wrapText="1"/>
      <protection hidden="1"/>
    </xf>
    <xf numFmtId="0" fontId="43" fillId="0" borderId="8" xfId="0" applyFont="1" applyBorder="1" applyAlignment="1" applyProtection="1">
      <alignment horizontal="left" wrapText="1"/>
      <protection locked="0"/>
    </xf>
    <xf numFmtId="0" fontId="43" fillId="0" borderId="6" xfId="0" applyFont="1" applyBorder="1" applyAlignment="1" applyProtection="1">
      <alignment horizontal="left" wrapText="1"/>
      <protection locked="0"/>
    </xf>
    <xf numFmtId="0" fontId="43" fillId="0" borderId="4" xfId="0" applyFont="1" applyBorder="1" applyAlignment="1" applyProtection="1">
      <alignment horizontal="left" wrapText="1"/>
      <protection locked="0"/>
    </xf>
    <xf numFmtId="164" fontId="17" fillId="0" borderId="0" xfId="0" applyNumberFormat="1" applyFont="1" applyAlignment="1" applyProtection="1">
      <alignment horizontal="center"/>
      <protection hidden="1"/>
    </xf>
    <xf numFmtId="164" fontId="17" fillId="0" borderId="0" xfId="0" applyNumberFormat="1" applyFont="1" applyAlignment="1" applyProtection="1">
      <alignment horizontal="left"/>
      <protection hidden="1"/>
    </xf>
    <xf numFmtId="0" fontId="17" fillId="0" borderId="25" xfId="0" applyFont="1" applyBorder="1" applyProtection="1">
      <protection hidden="1"/>
    </xf>
    <xf numFmtId="0" fontId="17" fillId="0" borderId="20" xfId="0" applyFont="1" applyBorder="1" applyProtection="1">
      <protection hidden="1"/>
    </xf>
    <xf numFmtId="0" fontId="17" fillId="0" borderId="26" xfId="0" applyFont="1" applyBorder="1" applyProtection="1">
      <protection hidden="1"/>
    </xf>
    <xf numFmtId="0" fontId="17" fillId="0" borderId="8" xfId="0" applyFont="1" applyBorder="1" applyProtection="1">
      <protection hidden="1"/>
    </xf>
    <xf numFmtId="0" fontId="17" fillId="0" borderId="6" xfId="0" applyFont="1" applyBorder="1" applyProtection="1">
      <protection hidden="1"/>
    </xf>
    <xf numFmtId="0" fontId="17" fillId="0" borderId="4" xfId="0" applyFont="1" applyBorder="1" applyProtection="1">
      <protection hidden="1"/>
    </xf>
    <xf numFmtId="0" fontId="73" fillId="0" borderId="0" xfId="0" applyFont="1" applyAlignment="1" applyProtection="1">
      <alignment horizontal="center"/>
      <protection hidden="1"/>
    </xf>
    <xf numFmtId="0" fontId="16" fillId="0" borderId="10" xfId="0" applyFont="1" applyBorder="1" applyAlignment="1" applyProtection="1">
      <alignment vertical="top"/>
      <protection hidden="1"/>
    </xf>
    <xf numFmtId="0" fontId="16" fillId="0" borderId="10" xfId="0" applyFont="1" applyBorder="1" applyAlignment="1" applyProtection="1">
      <alignment vertical="top" wrapText="1"/>
      <protection hidden="1"/>
    </xf>
    <xf numFmtId="0" fontId="16" fillId="0" borderId="10" xfId="0" applyFont="1" applyBorder="1" applyProtection="1">
      <protection hidden="1"/>
    </xf>
    <xf numFmtId="0" fontId="16" fillId="0" borderId="10" xfId="0" applyFont="1" applyBorder="1" applyAlignment="1" applyProtection="1">
      <alignment wrapText="1"/>
      <protection hidden="1"/>
    </xf>
    <xf numFmtId="0" fontId="16" fillId="0" borderId="10" xfId="0" applyFont="1" applyBorder="1" applyAlignment="1" applyProtection="1">
      <alignment vertical="center"/>
      <protection hidden="1"/>
    </xf>
    <xf numFmtId="0" fontId="16" fillId="0" borderId="10"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protection hidden="1"/>
    </xf>
    <xf numFmtId="0" fontId="16" fillId="0" borderId="10" xfId="0" applyFont="1" applyBorder="1" applyAlignment="1" applyProtection="1">
      <alignment horizontal="left" wrapText="1"/>
      <protection hidden="1"/>
    </xf>
    <xf numFmtId="0" fontId="16" fillId="0" borderId="10" xfId="0" applyFont="1" applyBorder="1" applyAlignment="1" applyProtection="1">
      <alignment vertical="center" wrapText="1"/>
      <protection hidden="1"/>
    </xf>
    <xf numFmtId="0" fontId="40" fillId="0" borderId="0" xfId="0" applyFont="1" applyAlignment="1" applyProtection="1">
      <alignment horizontal="left"/>
      <protection hidden="1"/>
    </xf>
    <xf numFmtId="0" fontId="40" fillId="2" borderId="25" xfId="0" applyFont="1" applyFill="1" applyBorder="1" applyAlignment="1" applyProtection="1">
      <alignment horizontal="left" vertical="center"/>
      <protection hidden="1"/>
    </xf>
    <xf numFmtId="0" fontId="40" fillId="2" borderId="20" xfId="0" applyFont="1" applyFill="1" applyBorder="1" applyAlignment="1" applyProtection="1">
      <alignment horizontal="left" vertical="center"/>
      <protection hidden="1"/>
    </xf>
    <xf numFmtId="0" fontId="40" fillId="2" borderId="26" xfId="0" applyFont="1" applyFill="1" applyBorder="1" applyAlignment="1" applyProtection="1">
      <alignment horizontal="left" vertical="center"/>
      <protection hidden="1"/>
    </xf>
    <xf numFmtId="0" fontId="40" fillId="2" borderId="1" xfId="0" applyFont="1" applyFill="1" applyBorder="1" applyAlignment="1" applyProtection="1">
      <alignment horizontal="left" vertical="center"/>
      <protection hidden="1"/>
    </xf>
    <xf numFmtId="0" fontId="40" fillId="2" borderId="2" xfId="0" applyFont="1" applyFill="1" applyBorder="1" applyAlignment="1" applyProtection="1">
      <alignment horizontal="left" vertical="center"/>
      <protection hidden="1"/>
    </xf>
    <xf numFmtId="0" fontId="40" fillId="2" borderId="3" xfId="0" applyFont="1" applyFill="1" applyBorder="1" applyAlignment="1" applyProtection="1">
      <alignment horizontal="left" vertical="center"/>
      <protection hidden="1"/>
    </xf>
    <xf numFmtId="0" fontId="40" fillId="2" borderId="15" xfId="0" applyFont="1" applyFill="1" applyBorder="1" applyAlignment="1" applyProtection="1">
      <alignment horizontal="left" vertical="center"/>
      <protection hidden="1"/>
    </xf>
    <xf numFmtId="0" fontId="40" fillId="2" borderId="12" xfId="0" applyFont="1" applyFill="1" applyBorder="1" applyAlignment="1" applyProtection="1">
      <alignment horizontal="left" vertical="center"/>
      <protection hidden="1"/>
    </xf>
    <xf numFmtId="0" fontId="40" fillId="2" borderId="16" xfId="0" applyFont="1" applyFill="1" applyBorder="1" applyAlignment="1" applyProtection="1">
      <alignment horizontal="left" vertical="center"/>
      <protection hidden="1"/>
    </xf>
    <xf numFmtId="0" fontId="16" fillId="2" borderId="2" xfId="0" applyFont="1" applyFill="1" applyBorder="1" applyAlignment="1" applyProtection="1">
      <alignment horizontal="left" vertical="center"/>
      <protection hidden="1"/>
    </xf>
    <xf numFmtId="0" fontId="16" fillId="2" borderId="3" xfId="0" applyFont="1" applyFill="1" applyBorder="1" applyAlignment="1" applyProtection="1">
      <alignment horizontal="left" vertical="center"/>
      <protection hidden="1"/>
    </xf>
    <xf numFmtId="0" fontId="47" fillId="0" borderId="0" xfId="0" applyFont="1" applyAlignment="1">
      <alignment horizontal="center" vertical="center"/>
    </xf>
    <xf numFmtId="0" fontId="49" fillId="0" borderId="8" xfId="0" applyFont="1" applyBorder="1" applyAlignment="1" applyProtection="1">
      <alignment horizontal="center" vertical="top"/>
      <protection hidden="1"/>
    </xf>
    <xf numFmtId="0" fontId="49" fillId="0" borderId="6" xfId="0" applyFont="1" applyBorder="1" applyAlignment="1" applyProtection="1">
      <alignment horizontal="center" vertical="top"/>
      <protection hidden="1"/>
    </xf>
    <xf numFmtId="0" fontId="49" fillId="0" borderId="4" xfId="0" applyFont="1" applyBorder="1" applyAlignment="1" applyProtection="1">
      <alignment horizontal="center" vertical="top"/>
      <protection hidden="1"/>
    </xf>
    <xf numFmtId="0" fontId="30" fillId="0" borderId="7" xfId="3" applyFont="1" applyBorder="1"/>
    <xf numFmtId="0" fontId="31" fillId="0" borderId="0" xfId="25" applyFont="1" applyAlignment="1" applyProtection="1">
      <alignment horizontal="center" vertical="center"/>
      <protection hidden="1"/>
    </xf>
    <xf numFmtId="0" fontId="57" fillId="0" borderId="1" xfId="3" applyFont="1" applyBorder="1" applyAlignment="1">
      <alignment horizontal="center" vertical="center"/>
    </xf>
    <xf numFmtId="0" fontId="57" fillId="0" borderId="2" xfId="3" applyFont="1" applyBorder="1" applyAlignment="1">
      <alignment horizontal="center" vertical="center"/>
    </xf>
    <xf numFmtId="0" fontId="57" fillId="0" borderId="3" xfId="3" applyFont="1" applyBorder="1" applyAlignment="1">
      <alignment horizontal="center" vertical="center"/>
    </xf>
    <xf numFmtId="0" fontId="60" fillId="0" borderId="20" xfId="3" applyFont="1" applyBorder="1" applyAlignment="1">
      <alignment horizontal="center" wrapText="1"/>
    </xf>
    <xf numFmtId="0" fontId="62" fillId="0" borderId="6" xfId="3" applyFont="1" applyBorder="1"/>
    <xf numFmtId="0" fontId="62" fillId="0" borderId="7" xfId="3" applyFont="1" applyBorder="1" applyAlignment="1">
      <alignment vertical="center" wrapText="1"/>
    </xf>
    <xf numFmtId="0" fontId="59" fillId="0" borderId="7" xfId="3" applyFont="1" applyBorder="1"/>
    <xf numFmtId="0" fontId="62" fillId="0" borderId="7" xfId="3" applyFont="1" applyBorder="1"/>
    <xf numFmtId="0" fontId="62" fillId="0" borderId="17" xfId="3" applyFont="1" applyBorder="1"/>
    <xf numFmtId="0" fontId="59" fillId="0" borderId="6" xfId="3" applyFont="1" applyBorder="1"/>
    <xf numFmtId="0" fontId="60" fillId="0" borderId="0" xfId="3" applyFont="1" applyAlignment="1">
      <alignment horizontal="center" wrapText="1"/>
    </xf>
    <xf numFmtId="0" fontId="66" fillId="0" borderId="21" xfId="3" applyFont="1" applyBorder="1" applyAlignment="1">
      <alignment horizontal="center" vertical="center"/>
    </xf>
    <xf numFmtId="0" fontId="66" fillId="0" borderId="7" xfId="3" applyFont="1" applyBorder="1" applyAlignment="1">
      <alignment horizontal="center" vertical="center"/>
    </xf>
    <xf numFmtId="0" fontId="66" fillId="0" borderId="22" xfId="3" applyFont="1" applyBorder="1" applyAlignment="1">
      <alignment horizontal="center" vertical="center"/>
    </xf>
    <xf numFmtId="0" fontId="20" fillId="0" borderId="0" xfId="3" applyFont="1" applyAlignment="1">
      <alignment horizontal="center" wrapText="1"/>
    </xf>
    <xf numFmtId="0" fontId="20" fillId="0" borderId="0" xfId="3" applyFont="1" applyAlignment="1">
      <alignment horizontal="center"/>
    </xf>
    <xf numFmtId="0" fontId="16" fillId="0" borderId="6" xfId="3" applyBorder="1" applyAlignment="1">
      <alignment horizontal="left" vertical="center"/>
    </xf>
    <xf numFmtId="0" fontId="16" fillId="0" borderId="6" xfId="3" applyBorder="1" applyAlignment="1">
      <alignment horizontal="center" vertical="center"/>
    </xf>
    <xf numFmtId="0" fontId="16" fillId="0" borderId="7" xfId="3" applyBorder="1" applyAlignment="1">
      <alignment horizontal="left" vertical="center"/>
    </xf>
    <xf numFmtId="0" fontId="16" fillId="0" borderId="7" xfId="3" applyBorder="1" applyAlignment="1">
      <alignment horizontal="center" vertical="center"/>
    </xf>
    <xf numFmtId="0" fontId="16" fillId="0" borderId="7" xfId="3" applyBorder="1" applyAlignment="1">
      <alignment horizontal="center" vertical="center" wrapText="1"/>
    </xf>
    <xf numFmtId="0" fontId="16" fillId="0" borderId="0" xfId="3" applyAlignment="1">
      <alignment horizontal="center" vertical="center"/>
    </xf>
    <xf numFmtId="0" fontId="16" fillId="0" borderId="0" xfId="3" applyAlignment="1">
      <alignment horizontal="center" vertical="center" wrapText="1"/>
    </xf>
    <xf numFmtId="0" fontId="52" fillId="0" borderId="0" xfId="3" applyFont="1" applyAlignment="1">
      <alignment horizontal="center" vertical="top"/>
    </xf>
    <xf numFmtId="0" fontId="30" fillId="0" borderId="6" xfId="3" applyFont="1" applyBorder="1"/>
    <xf numFmtId="0" fontId="30" fillId="0" borderId="17" xfId="3" applyFont="1" applyBorder="1" applyAlignment="1">
      <alignment vertical="center" wrapText="1"/>
    </xf>
    <xf numFmtId="0" fontId="67" fillId="0" borderId="21" xfId="3" applyFont="1" applyBorder="1" applyAlignment="1">
      <alignment horizontal="center" vertical="center"/>
    </xf>
    <xf numFmtId="0" fontId="54" fillId="0" borderId="0" xfId="22" applyBorder="1" applyAlignment="1">
      <alignment horizontal="center" vertical="center"/>
    </xf>
    <xf numFmtId="0" fontId="68" fillId="0" borderId="0" xfId="25" applyFont="1" applyAlignment="1">
      <alignment horizontal="center"/>
    </xf>
    <xf numFmtId="0" fontId="69" fillId="0" borderId="0" xfId="25" applyFont="1" applyAlignment="1">
      <alignment horizontal="center"/>
    </xf>
    <xf numFmtId="0" fontId="20" fillId="0" borderId="12" xfId="3" applyFont="1" applyBorder="1" applyAlignment="1">
      <alignment horizontal="center" vertical="center"/>
    </xf>
    <xf numFmtId="0" fontId="37" fillId="0" borderId="0" xfId="3" applyFont="1" applyAlignment="1">
      <alignment horizontal="center" wrapText="1"/>
    </xf>
    <xf numFmtId="0" fontId="36" fillId="0" borderId="6" xfId="3" applyFont="1" applyBorder="1" applyAlignment="1">
      <alignment horizontal="center" vertical="center"/>
    </xf>
    <xf numFmtId="8" fontId="36" fillId="0" borderId="6" xfId="3" applyNumberFormat="1" applyFont="1" applyBorder="1" applyAlignment="1">
      <alignment horizontal="center" vertical="center"/>
    </xf>
    <xf numFmtId="0" fontId="36" fillId="0" borderId="7" xfId="3" applyFont="1" applyBorder="1" applyAlignment="1">
      <alignment horizontal="center" vertical="center"/>
    </xf>
    <xf numFmtId="8" fontId="36" fillId="0" borderId="7" xfId="3" applyNumberFormat="1" applyFont="1" applyBorder="1" applyAlignment="1">
      <alignment horizontal="center" vertical="center"/>
    </xf>
    <xf numFmtId="0" fontId="36" fillId="0" borderId="18" xfId="3" applyFont="1" applyBorder="1" applyAlignment="1">
      <alignment horizontal="center" vertical="center"/>
    </xf>
    <xf numFmtId="8" fontId="36" fillId="0" borderId="18" xfId="3" applyNumberFormat="1" applyFont="1" applyBorder="1" applyAlignment="1">
      <alignment horizontal="center" vertical="center"/>
    </xf>
    <xf numFmtId="0" fontId="36" fillId="0" borderId="38" xfId="3" applyFont="1" applyBorder="1" applyAlignment="1">
      <alignment horizontal="center" vertical="center"/>
    </xf>
    <xf numFmtId="8" fontId="36" fillId="0" borderId="38" xfId="3" applyNumberFormat="1" applyFont="1" applyBorder="1" applyAlignment="1">
      <alignment horizontal="center" vertical="center"/>
    </xf>
    <xf numFmtId="0" fontId="36" fillId="0" borderId="0" xfId="25" applyFont="1" applyAlignment="1">
      <alignment horizontal="center" vertical="top" wrapText="1"/>
    </xf>
    <xf numFmtId="0" fontId="52" fillId="0" borderId="0" xfId="22" applyFont="1" applyBorder="1" applyAlignment="1" applyProtection="1">
      <alignment horizontal="center" wrapText="1"/>
    </xf>
    <xf numFmtId="0" fontId="70" fillId="0" borderId="0" xfId="22" applyFont="1" applyBorder="1" applyAlignment="1" applyProtection="1">
      <alignment horizontal="center" wrapText="1"/>
    </xf>
    <xf numFmtId="0" fontId="57" fillId="0" borderId="0" xfId="3" applyFont="1" applyAlignment="1">
      <alignment horizontal="left" vertical="center" wrapText="1" indent="1"/>
    </xf>
    <xf numFmtId="0" fontId="33" fillId="0" borderId="0" xfId="3" applyFont="1" applyAlignment="1">
      <alignment horizontal="center"/>
    </xf>
    <xf numFmtId="0" fontId="16" fillId="0" borderId="6" xfId="3" quotePrefix="1" applyBorder="1" applyAlignment="1">
      <alignment horizontal="left" vertical="center" wrapText="1"/>
    </xf>
    <xf numFmtId="0" fontId="16" fillId="0" borderId="7" xfId="3" applyBorder="1" applyAlignment="1">
      <alignment horizontal="left" vertical="center" wrapText="1"/>
    </xf>
    <xf numFmtId="0" fontId="16" fillId="0" borderId="0" xfId="3" quotePrefix="1" applyAlignment="1">
      <alignment horizontal="left" vertical="center" wrapText="1"/>
    </xf>
    <xf numFmtId="0" fontId="16" fillId="0" borderId="7" xfId="3" applyBorder="1"/>
    <xf numFmtId="0" fontId="31" fillId="0" borderId="1" xfId="24" applyFont="1" applyBorder="1" applyAlignment="1" applyProtection="1">
      <alignment horizontal="center" vertical="center"/>
      <protection hidden="1"/>
    </xf>
    <xf numFmtId="0" fontId="31" fillId="0" borderId="2" xfId="24" applyFont="1" applyBorder="1" applyAlignment="1" applyProtection="1">
      <alignment horizontal="center" vertical="center"/>
      <protection hidden="1"/>
    </xf>
    <xf numFmtId="0" fontId="31" fillId="0" borderId="3" xfId="24" applyFont="1" applyBorder="1" applyAlignment="1" applyProtection="1">
      <alignment horizontal="center" vertical="center"/>
      <protection hidden="1"/>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1" fillId="0" borderId="20" xfId="3" applyFont="1" applyBorder="1" applyAlignment="1">
      <alignment horizontal="center" wrapText="1"/>
    </xf>
    <xf numFmtId="0" fontId="30" fillId="0" borderId="7" xfId="3" applyFont="1" applyBorder="1" applyAlignment="1">
      <alignment vertical="center" wrapText="1"/>
    </xf>
    <xf numFmtId="0" fontId="30" fillId="0" borderId="17" xfId="3" applyFont="1" applyBorder="1"/>
    <xf numFmtId="0" fontId="16" fillId="0" borderId="6" xfId="3" applyBorder="1"/>
    <xf numFmtId="0" fontId="36" fillId="0" borderId="0" xfId="24" applyFont="1" applyAlignment="1">
      <alignment horizontal="center" vertical="top" wrapText="1"/>
    </xf>
    <xf numFmtId="0" fontId="20" fillId="0" borderId="0" xfId="3" applyFont="1" applyAlignment="1">
      <alignment horizontal="left" vertical="center" wrapText="1" indent="1"/>
    </xf>
    <xf numFmtId="0" fontId="16" fillId="0" borderId="7" xfId="3" quotePrefix="1" applyBorder="1" applyAlignment="1">
      <alignment horizontal="left" vertical="center" wrapText="1"/>
    </xf>
    <xf numFmtId="0" fontId="52" fillId="0" borderId="0" xfId="22" applyFont="1" applyBorder="1" applyAlignment="1" applyProtection="1">
      <alignment horizontal="center" vertical="center" wrapText="1"/>
    </xf>
    <xf numFmtId="0" fontId="16" fillId="0" borderId="19" xfId="3" quotePrefix="1" applyBorder="1" applyAlignment="1">
      <alignment horizontal="left" vertical="center" wrapText="1"/>
    </xf>
  </cellXfs>
  <cellStyles count="26">
    <cellStyle name="Comma" xfId="1" builtinId="3"/>
    <cellStyle name="Currency 2" xfId="7" xr:uid="{00000000-0005-0000-0000-000001000000}"/>
    <cellStyle name="Currency 3" xfId="9" xr:uid="{00000000-0005-0000-0000-000002000000}"/>
    <cellStyle name="Currency 4" xfId="11" xr:uid="{00000000-0005-0000-0000-000003000000}"/>
    <cellStyle name="Currency 5" xfId="13" xr:uid="{00000000-0005-0000-0000-000004000000}"/>
    <cellStyle name="Hyperlink" xfId="22" builtinId="8"/>
    <cellStyle name="Hyperlink 2" xfId="4" xr:uid="{00000000-0005-0000-0000-000005000000}"/>
    <cellStyle name="Normal" xfId="0" builtinId="0"/>
    <cellStyle name="Normal 10" xfId="16" xr:uid="{00000000-0005-0000-0000-000007000000}"/>
    <cellStyle name="Normal 11" xfId="17" xr:uid="{00000000-0005-0000-0000-000008000000}"/>
    <cellStyle name="Normal 12" xfId="18" xr:uid="{00000000-0005-0000-0000-000009000000}"/>
    <cellStyle name="Normal 12 2" xfId="20" xr:uid="{3FBF898A-95AF-4FBC-9521-829328D606EA}"/>
    <cellStyle name="Normal 12 2 2" xfId="21" xr:uid="{7EEF454F-899E-4938-A363-27FED8884EDD}"/>
    <cellStyle name="Normal 12 2 3" xfId="23" xr:uid="{E98E7CA4-1D73-444C-A5F6-5F266AAB8D8D}"/>
    <cellStyle name="Normal 12 2 4" xfId="24" xr:uid="{097F048A-D813-48BC-B102-69AC359FB683}"/>
    <cellStyle name="Normal 12 2 5" xfId="25" xr:uid="{52188EAA-3C78-4BE1-99C9-67F73F487646}"/>
    <cellStyle name="Normal 13" xfId="19" xr:uid="{00000000-0005-0000-0000-00000A000000}"/>
    <cellStyle name="Normal 2" xfId="2" xr:uid="{00000000-0005-0000-0000-00000B000000}"/>
    <cellStyle name="Normal 2 2" xfId="5" xr:uid="{00000000-0005-0000-0000-00000C000000}"/>
    <cellStyle name="Normal 3" xfId="3" xr:uid="{00000000-0005-0000-0000-00000D000000}"/>
    <cellStyle name="Normal 4" xfId="6" xr:uid="{00000000-0005-0000-0000-00000E000000}"/>
    <cellStyle name="Normal 5" xfId="8" xr:uid="{00000000-0005-0000-0000-00000F000000}"/>
    <cellStyle name="Normal 6" xfId="10" xr:uid="{00000000-0005-0000-0000-000010000000}"/>
    <cellStyle name="Normal 7" xfId="12" xr:uid="{00000000-0005-0000-0000-000011000000}"/>
    <cellStyle name="Normal 8" xfId="14" xr:uid="{00000000-0005-0000-0000-000012000000}"/>
    <cellStyle name="Normal 9" xfId="15" xr:uid="{00000000-0005-0000-0000-000013000000}"/>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dxf>
    <dxf>
      <font>
        <color rgb="FFFF00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307974</xdr:colOff>
      <xdr:row>7</xdr:row>
      <xdr:rowOff>203199</xdr:rowOff>
    </xdr:from>
    <xdr:to>
      <xdr:col>7</xdr:col>
      <xdr:colOff>204357</xdr:colOff>
      <xdr:row>14</xdr:row>
      <xdr:rowOff>27910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rot="21018227">
          <a:off x="1584324" y="1336674"/>
          <a:ext cx="3706383" cy="1043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400" b="1">
              <a:solidFill>
                <a:srgbClr val="FF0000"/>
              </a:solidFill>
              <a:latin typeface="Arial" panose="020B0604020202020204" pitchFamily="34" charset="0"/>
              <a:cs typeface="Arial" panose="020B0604020202020204" pitchFamily="34" charset="0"/>
            </a:rPr>
            <a:t>EXAMPLE</a:t>
          </a:r>
        </a:p>
      </xdr:txBody>
    </xdr:sp>
    <xdr:clientData/>
  </xdr:twoCellAnchor>
  <xdr:twoCellAnchor>
    <xdr:from>
      <xdr:col>0</xdr:col>
      <xdr:colOff>9525</xdr:colOff>
      <xdr:row>15</xdr:row>
      <xdr:rowOff>9525</xdr:rowOff>
    </xdr:from>
    <xdr:to>
      <xdr:col>9</xdr:col>
      <xdr:colOff>685800</xdr:colOff>
      <xdr:row>18</xdr:row>
      <xdr:rowOff>19050</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9525" y="2552700"/>
          <a:ext cx="7210425" cy="581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22</xdr:row>
      <xdr:rowOff>123825</xdr:rowOff>
    </xdr:from>
    <xdr:to>
      <xdr:col>9</xdr:col>
      <xdr:colOff>638175</xdr:colOff>
      <xdr:row>31</xdr:row>
      <xdr:rowOff>57150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6675" y="4000500"/>
          <a:ext cx="7038975" cy="1647825"/>
        </a:xfrm>
        <a:prstGeom prst="rect">
          <a:avLst/>
        </a:prstGeom>
        <a:solidFill>
          <a:srgbClr val="FFFFCC"/>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400" b="1"/>
            <a:t>1</a:t>
          </a:r>
        </a:p>
        <a:p>
          <a:pPr algn="ctr">
            <a:spcBef>
              <a:spcPts val="600"/>
            </a:spcBef>
          </a:pPr>
          <a:r>
            <a:rPr lang="en-US" sz="1400"/>
            <a:t> List each different destination as a separate "trip" for mileage rate </a:t>
          </a:r>
        </a:p>
        <a:p>
          <a:pPr algn="ctr"/>
          <a:r>
            <a:rPr lang="en-US" sz="1400"/>
            <a:t>reimbursement purposes,</a:t>
          </a:r>
          <a:r>
            <a:rPr lang="en-US" sz="1400" baseline="0"/>
            <a:t> regardless if the traveler returns to their duty station. </a:t>
          </a:r>
        </a:p>
        <a:p>
          <a:pPr algn="ctr">
            <a:spcBef>
              <a:spcPts val="1200"/>
            </a:spcBef>
          </a:pPr>
          <a:r>
            <a:rPr lang="en-US" sz="1400" b="1" baseline="0"/>
            <a:t>2</a:t>
          </a:r>
        </a:p>
        <a:p>
          <a:pPr algn="ctr">
            <a:spcBef>
              <a:spcPts val="600"/>
            </a:spcBef>
          </a:pPr>
          <a:r>
            <a:rPr lang="en-US" sz="1400" baseline="0"/>
            <a:t>Enter roundtrips on one line. </a:t>
          </a:r>
          <a:endParaRPr lang="en-US" sz="1400"/>
        </a:p>
      </xdr:txBody>
    </xdr:sp>
    <xdr:clientData/>
  </xdr:twoCellAnchor>
  <xdr:twoCellAnchor>
    <xdr:from>
      <xdr:col>3</xdr:col>
      <xdr:colOff>371475</xdr:colOff>
      <xdr:row>15</xdr:row>
      <xdr:rowOff>142875</xdr:rowOff>
    </xdr:from>
    <xdr:to>
      <xdr:col>3</xdr:col>
      <xdr:colOff>666749</xdr:colOff>
      <xdr:row>17</xdr:row>
      <xdr:rowOff>57149</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409825" y="2686050"/>
          <a:ext cx="295274" cy="295274"/>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11</a:t>
          </a:r>
        </a:p>
      </xdr:txBody>
    </xdr:sp>
    <xdr:clientData/>
  </xdr:twoCellAnchor>
  <xdr:twoCellAnchor>
    <xdr:from>
      <xdr:col>3</xdr:col>
      <xdr:colOff>381000</xdr:colOff>
      <xdr:row>15</xdr:row>
      <xdr:rowOff>123825</xdr:rowOff>
    </xdr:from>
    <xdr:to>
      <xdr:col>3</xdr:col>
      <xdr:colOff>619125</xdr:colOff>
      <xdr:row>16</xdr:row>
      <xdr:rowOff>171450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2419350" y="2667000"/>
          <a:ext cx="2381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1</a:t>
          </a:r>
        </a:p>
      </xdr:txBody>
    </xdr:sp>
    <xdr:clientData/>
  </xdr:twoCellAnchor>
  <xdr:twoCellAnchor>
    <xdr:from>
      <xdr:col>0</xdr:col>
      <xdr:colOff>19050</xdr:colOff>
      <xdr:row>18</xdr:row>
      <xdr:rowOff>19051</xdr:rowOff>
    </xdr:from>
    <xdr:to>
      <xdr:col>9</xdr:col>
      <xdr:colOff>695325</xdr:colOff>
      <xdr:row>20</xdr:row>
      <xdr:rowOff>1</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19050" y="3133726"/>
          <a:ext cx="7143750" cy="3619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371475</xdr:colOff>
      <xdr:row>18</xdr:row>
      <xdr:rowOff>57150</xdr:rowOff>
    </xdr:from>
    <xdr:to>
      <xdr:col>3</xdr:col>
      <xdr:colOff>657225</xdr:colOff>
      <xdr:row>19</xdr:row>
      <xdr:rowOff>152400</xdr:rowOff>
    </xdr:to>
    <xdr:sp macro="" textlink="">
      <xdr:nvSpPr>
        <xdr:cNvPr id="11" name="Oval 10">
          <a:extLst>
            <a:ext uri="{FF2B5EF4-FFF2-40B4-BE49-F238E27FC236}">
              <a16:creationId xmlns:a16="http://schemas.microsoft.com/office/drawing/2014/main" id="{00000000-0008-0000-0400-00000B000000}"/>
            </a:ext>
          </a:extLst>
        </xdr:cNvPr>
        <xdr:cNvSpPr/>
      </xdr:nvSpPr>
      <xdr:spPr>
        <a:xfrm>
          <a:off x="2409825" y="3171825"/>
          <a:ext cx="285750" cy="28575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11</a:t>
          </a:r>
        </a:p>
      </xdr:txBody>
    </xdr:sp>
    <xdr:clientData/>
  </xdr:twoCellAnchor>
  <xdr:twoCellAnchor>
    <xdr:from>
      <xdr:col>3</xdr:col>
      <xdr:colOff>381000</xdr:colOff>
      <xdr:row>18</xdr:row>
      <xdr:rowOff>47625</xdr:rowOff>
    </xdr:from>
    <xdr:to>
      <xdr:col>3</xdr:col>
      <xdr:colOff>619125</xdr:colOff>
      <xdr:row>19</xdr:row>
      <xdr:rowOff>95250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2419350" y="3162300"/>
          <a:ext cx="2381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2</a:t>
          </a:r>
        </a:p>
      </xdr:txBody>
    </xdr:sp>
    <xdr:clientData/>
  </xdr:twoCellAnchor>
  <xdr:twoCellAnchor>
    <xdr:from>
      <xdr:col>4</xdr:col>
      <xdr:colOff>257175</xdr:colOff>
      <xdr:row>20</xdr:row>
      <xdr:rowOff>19049</xdr:rowOff>
    </xdr:from>
    <xdr:to>
      <xdr:col>5</xdr:col>
      <xdr:colOff>390525</xdr:colOff>
      <xdr:row>22</xdr:row>
      <xdr:rowOff>85724</xdr:rowOff>
    </xdr:to>
    <xdr:sp macro="" textlink="">
      <xdr:nvSpPr>
        <xdr:cNvPr id="13" name="Down Arrow 12">
          <a:extLst>
            <a:ext uri="{FF2B5EF4-FFF2-40B4-BE49-F238E27FC236}">
              <a16:creationId xmlns:a16="http://schemas.microsoft.com/office/drawing/2014/main" id="{00000000-0008-0000-0400-00000D000000}"/>
            </a:ext>
          </a:extLst>
        </xdr:cNvPr>
        <xdr:cNvSpPr/>
      </xdr:nvSpPr>
      <xdr:spPr>
        <a:xfrm>
          <a:off x="3086100" y="3514724"/>
          <a:ext cx="990600" cy="447675"/>
        </a:xfrm>
        <a:prstGeom prst="downArrow">
          <a:avLst/>
        </a:prstGeom>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609600</xdr:colOff>
      <xdr:row>23</xdr:row>
      <xdr:rowOff>28575</xdr:rowOff>
    </xdr:from>
    <xdr:to>
      <xdr:col>5</xdr:col>
      <xdr:colOff>47624</xdr:colOff>
      <xdr:row>24</xdr:row>
      <xdr:rowOff>133349</xdr:rowOff>
    </xdr:to>
    <xdr:sp macro="" textlink="">
      <xdr:nvSpPr>
        <xdr:cNvPr id="14" name="Oval 13">
          <a:extLst>
            <a:ext uri="{FF2B5EF4-FFF2-40B4-BE49-F238E27FC236}">
              <a16:creationId xmlns:a16="http://schemas.microsoft.com/office/drawing/2014/main" id="{00000000-0008-0000-0400-00000E000000}"/>
            </a:ext>
          </a:extLst>
        </xdr:cNvPr>
        <xdr:cNvSpPr/>
      </xdr:nvSpPr>
      <xdr:spPr>
        <a:xfrm>
          <a:off x="3438525" y="4095750"/>
          <a:ext cx="295274" cy="2952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600075</xdr:colOff>
      <xdr:row>27</xdr:row>
      <xdr:rowOff>133350</xdr:rowOff>
    </xdr:from>
    <xdr:to>
      <xdr:col>5</xdr:col>
      <xdr:colOff>38099</xdr:colOff>
      <xdr:row>29</xdr:row>
      <xdr:rowOff>47624</xdr:rowOff>
    </xdr:to>
    <xdr:sp macro="" textlink="">
      <xdr:nvSpPr>
        <xdr:cNvPr id="15" name="Oval 14">
          <a:extLst>
            <a:ext uri="{FF2B5EF4-FFF2-40B4-BE49-F238E27FC236}">
              <a16:creationId xmlns:a16="http://schemas.microsoft.com/office/drawing/2014/main" id="{00000000-0008-0000-0400-00000F000000}"/>
            </a:ext>
          </a:extLst>
        </xdr:cNvPr>
        <xdr:cNvSpPr/>
      </xdr:nvSpPr>
      <xdr:spPr>
        <a:xfrm>
          <a:off x="3429000" y="4962525"/>
          <a:ext cx="295274" cy="2952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dooley\UNC%20Charlotte%20Dropbox\Lisa%20Dooley\1.%20Quick%20Access%20Work-Reference%20Files\Travel\Resource%20updates\2025.01.01%20IRS%20mileage%20rate\Request_ExpenseReport_Non-employee_Student_Jan_01_2025.xlsx" TargetMode="External"/><Relationship Id="rId1" Type="http://schemas.openxmlformats.org/officeDocument/2006/relationships/externalLinkPath" Target="/Users/ldooley/UNC%20Charlotte%20Dropbox/Lisa%20Dooley/1.%20Quick%20Access%20Work-Reference%20Files/Travel/Resource%20updates/2025.01.01%20IRS%20mileage%20rate/Request_ExpenseReport_Non-employee_Student_Jan_01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dooley/Desktop/Travel/2022.07.01%20IRS%20mileage%20rate%20change/Advance+TA_TRER_link%20updates_July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rhughes/Downloads/UNCCTravelForms_2.3.16_D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velAdvance"/>
      <sheetName val="MealLog"/>
      <sheetName val="TravelRequest"/>
      <sheetName val="ExpenseReport"/>
      <sheetName val="TravelChecklist"/>
      <sheetName val="GroupTravelList"/>
      <sheetName val="Rates"/>
      <sheetName val="Appendix-Tiers"/>
      <sheetName val="Appendix-Tiers_pre 10.1.23"/>
      <sheetName val="LinebyLineGuidance"/>
      <sheetName val="RelatedLinks"/>
      <sheetName val="CodingIndex"/>
      <sheetName val="PrepaidCharges"/>
      <sheetName val="TransactionTable"/>
      <sheetName val="CodingTable"/>
      <sheetName val="Keywords"/>
    </sheetNames>
    <sheetDataSet>
      <sheetData sheetId="0"/>
      <sheetData sheetId="1"/>
      <sheetData sheetId="2"/>
      <sheetData sheetId="3"/>
      <sheetData sheetId="4"/>
      <sheetData sheetId="5"/>
      <sheetData sheetId="6"/>
      <sheetData sheetId="7">
        <row r="4">
          <cell r="B4">
            <v>13</v>
          </cell>
          <cell r="C4">
            <v>14</v>
          </cell>
          <cell r="D4">
            <v>23</v>
          </cell>
        </row>
        <row r="5">
          <cell r="B5">
            <v>15</v>
          </cell>
          <cell r="C5">
            <v>17</v>
          </cell>
          <cell r="D5">
            <v>28</v>
          </cell>
        </row>
        <row r="6">
          <cell r="B6">
            <v>17</v>
          </cell>
          <cell r="C6">
            <v>19</v>
          </cell>
          <cell r="D6">
            <v>34</v>
          </cell>
        </row>
      </sheetData>
      <sheetData sheetId="8"/>
      <sheetData sheetId="9"/>
      <sheetData sheetId="10"/>
      <sheetData sheetId="11"/>
      <sheetData sheetId="12">
        <row r="7">
          <cell r="C7" t="str">
            <v/>
          </cell>
          <cell r="D7" t="str">
            <v/>
          </cell>
          <cell r="E7" t="str">
            <v/>
          </cell>
          <cell r="F7" t="str">
            <v/>
          </cell>
        </row>
        <row r="8">
          <cell r="C8" t="str">
            <v/>
          </cell>
          <cell r="D8" t="str">
            <v/>
          </cell>
          <cell r="E8" t="str">
            <v/>
          </cell>
          <cell r="F8" t="str">
            <v/>
          </cell>
        </row>
        <row r="9">
          <cell r="C9" t="str">
            <v/>
          </cell>
          <cell r="D9" t="str">
            <v/>
          </cell>
          <cell r="E9" t="str">
            <v/>
          </cell>
          <cell r="F9" t="str">
            <v/>
          </cell>
        </row>
        <row r="10">
          <cell r="C10" t="str">
            <v/>
          </cell>
          <cell r="D10" t="str">
            <v/>
          </cell>
          <cell r="E10" t="str">
            <v/>
          </cell>
          <cell r="F10" t="str">
            <v/>
          </cell>
        </row>
        <row r="11">
          <cell r="C11" t="str">
            <v/>
          </cell>
          <cell r="D11" t="str">
            <v/>
          </cell>
          <cell r="E11" t="str">
            <v/>
          </cell>
          <cell r="F11" t="str">
            <v/>
          </cell>
        </row>
        <row r="12">
          <cell r="C12" t="str">
            <v/>
          </cell>
          <cell r="D12" t="str">
            <v/>
          </cell>
          <cell r="E12" t="str">
            <v/>
          </cell>
          <cell r="F12" t="str">
            <v/>
          </cell>
        </row>
        <row r="13">
          <cell r="C13" t="str">
            <v/>
          </cell>
          <cell r="D13" t="str">
            <v/>
          </cell>
          <cell r="E13" t="str">
            <v/>
          </cell>
          <cell r="F13" t="str">
            <v/>
          </cell>
        </row>
        <row r="14">
          <cell r="C14" t="e">
            <v>#REF!</v>
          </cell>
          <cell r="D14" t="e">
            <v>#REF!</v>
          </cell>
          <cell r="E14" t="e">
            <v>#REF!</v>
          </cell>
          <cell r="F14" t="e">
            <v>#REF!</v>
          </cell>
        </row>
        <row r="15">
          <cell r="C15" t="e">
            <v>#REF!</v>
          </cell>
          <cell r="D15" t="e">
            <v>#REF!</v>
          </cell>
          <cell r="E15" t="e">
            <v>#REF!</v>
          </cell>
          <cell r="F15" t="e">
            <v>#REF!</v>
          </cell>
        </row>
        <row r="16">
          <cell r="C16" t="e">
            <v>#REF!</v>
          </cell>
          <cell r="D16" t="e">
            <v>#REF!</v>
          </cell>
          <cell r="E16" t="e">
            <v>#REF!</v>
          </cell>
          <cell r="F16" t="e">
            <v>#REF!</v>
          </cell>
        </row>
        <row r="17">
          <cell r="C17" t="e">
            <v>#REF!</v>
          </cell>
          <cell r="D17" t="e">
            <v>#REF!</v>
          </cell>
          <cell r="E17" t="e">
            <v>#REF!</v>
          </cell>
          <cell r="F17" t="e">
            <v>#REF!</v>
          </cell>
        </row>
        <row r="18">
          <cell r="C18" t="e">
            <v>#REF!</v>
          </cell>
          <cell r="D18" t="e">
            <v>#REF!</v>
          </cell>
          <cell r="E18" t="e">
            <v>#REF!</v>
          </cell>
          <cell r="F18" t="e">
            <v>#REF!</v>
          </cell>
        </row>
      </sheetData>
      <sheetData sheetId="13"/>
      <sheetData sheetId="14">
        <row r="5">
          <cell r="G5" t="str">
            <v/>
          </cell>
          <cell r="H5" t="str">
            <v/>
          </cell>
          <cell r="I5" t="str">
            <v/>
          </cell>
          <cell r="J5" t="str">
            <v/>
          </cell>
        </row>
        <row r="6">
          <cell r="G6" t="str">
            <v/>
          </cell>
          <cell r="H6" t="str">
            <v/>
          </cell>
          <cell r="I6" t="str">
            <v/>
          </cell>
          <cell r="J6" t="str">
            <v/>
          </cell>
        </row>
        <row r="7">
          <cell r="G7" t="str">
            <v/>
          </cell>
          <cell r="H7" t="str">
            <v/>
          </cell>
          <cell r="I7" t="str">
            <v/>
          </cell>
          <cell r="J7" t="str">
            <v/>
          </cell>
        </row>
        <row r="8">
          <cell r="G8" t="str">
            <v/>
          </cell>
          <cell r="H8" t="str">
            <v/>
          </cell>
          <cell r="I8" t="str">
            <v/>
          </cell>
          <cell r="J8" t="str">
            <v/>
          </cell>
        </row>
        <row r="9">
          <cell r="G9" t="str">
            <v/>
          </cell>
          <cell r="H9" t="str">
            <v/>
          </cell>
          <cell r="I9" t="str">
            <v/>
          </cell>
          <cell r="J9" t="str">
            <v/>
          </cell>
        </row>
        <row r="10">
          <cell r="G10" t="str">
            <v/>
          </cell>
          <cell r="H10" t="str">
            <v/>
          </cell>
          <cell r="I10" t="str">
            <v/>
          </cell>
          <cell r="J10" t="str">
            <v/>
          </cell>
        </row>
        <row r="11">
          <cell r="G11" t="str">
            <v/>
          </cell>
          <cell r="H11" t="str">
            <v/>
          </cell>
          <cell r="I11" t="str">
            <v/>
          </cell>
          <cell r="J11" t="str">
            <v/>
          </cell>
        </row>
        <row r="12">
          <cell r="G12" t="str">
            <v/>
          </cell>
          <cell r="H12" t="str">
            <v/>
          </cell>
          <cell r="I12" t="str">
            <v/>
          </cell>
          <cell r="J12" t="str">
            <v/>
          </cell>
        </row>
        <row r="13">
          <cell r="G13" t="str">
            <v/>
          </cell>
          <cell r="H13" t="str">
            <v/>
          </cell>
          <cell r="I13" t="str">
            <v/>
          </cell>
          <cell r="J13" t="str">
            <v/>
          </cell>
        </row>
        <row r="14">
          <cell r="G14" t="str">
            <v/>
          </cell>
          <cell r="H14" t="str">
            <v/>
          </cell>
          <cell r="I14" t="str">
            <v/>
          </cell>
          <cell r="J14" t="str">
            <v/>
          </cell>
        </row>
        <row r="15">
          <cell r="G15" t="str">
            <v/>
          </cell>
          <cell r="H15" t="str">
            <v/>
          </cell>
          <cell r="I15" t="str">
            <v/>
          </cell>
          <cell r="J15" t="str">
            <v/>
          </cell>
        </row>
        <row r="16">
          <cell r="G16" t="str">
            <v/>
          </cell>
          <cell r="H16" t="str">
            <v/>
          </cell>
          <cell r="I16" t="str">
            <v/>
          </cell>
          <cell r="J16" t="str">
            <v/>
          </cell>
        </row>
        <row r="17">
          <cell r="G17" t="str">
            <v/>
          </cell>
          <cell r="H17" t="str">
            <v/>
          </cell>
          <cell r="I17" t="str">
            <v/>
          </cell>
          <cell r="J17" t="str">
            <v/>
          </cell>
        </row>
        <row r="18">
          <cell r="G18" t="str">
            <v/>
          </cell>
          <cell r="H18" t="str">
            <v/>
          </cell>
          <cell r="I18" t="str">
            <v/>
          </cell>
          <cell r="J18" t="str">
            <v/>
          </cell>
        </row>
        <row r="19">
          <cell r="G19" t="str">
            <v/>
          </cell>
          <cell r="H19" t="str">
            <v/>
          </cell>
          <cell r="I19" t="str">
            <v/>
          </cell>
          <cell r="J19" t="str">
            <v/>
          </cell>
        </row>
        <row r="20">
          <cell r="G20" t="str">
            <v/>
          </cell>
          <cell r="H20" t="str">
            <v/>
          </cell>
          <cell r="I20" t="str">
            <v/>
          </cell>
          <cell r="J20" t="str">
            <v/>
          </cell>
        </row>
        <row r="21">
          <cell r="G21" t="str">
            <v/>
          </cell>
          <cell r="H21" t="str">
            <v/>
          </cell>
          <cell r="I21" t="str">
            <v/>
          </cell>
          <cell r="J21" t="str">
            <v/>
          </cell>
        </row>
        <row r="22">
          <cell r="G22" t="str">
            <v/>
          </cell>
          <cell r="H22" t="str">
            <v/>
          </cell>
          <cell r="I22" t="str">
            <v/>
          </cell>
          <cell r="J22" t="str">
            <v/>
          </cell>
        </row>
        <row r="23">
          <cell r="G23" t="str">
            <v/>
          </cell>
          <cell r="H23" t="str">
            <v/>
          </cell>
          <cell r="I23" t="str">
            <v/>
          </cell>
          <cell r="J23" t="str">
            <v/>
          </cell>
        </row>
        <row r="24">
          <cell r="G24" t="str">
            <v/>
          </cell>
          <cell r="H24" t="str">
            <v/>
          </cell>
          <cell r="I24" t="str">
            <v/>
          </cell>
          <cell r="J24" t="str">
            <v/>
          </cell>
        </row>
        <row r="25">
          <cell r="G25" t="str">
            <v/>
          </cell>
          <cell r="H25" t="str">
            <v/>
          </cell>
          <cell r="I25" t="str">
            <v/>
          </cell>
          <cell r="J25" t="str">
            <v/>
          </cell>
        </row>
        <row r="26">
          <cell r="G26" t="str">
            <v/>
          </cell>
          <cell r="H26" t="str">
            <v/>
          </cell>
          <cell r="I26" t="str">
            <v/>
          </cell>
          <cell r="J26" t="str">
            <v/>
          </cell>
        </row>
        <row r="27">
          <cell r="G27" t="str">
            <v/>
          </cell>
          <cell r="H27" t="str">
            <v/>
          </cell>
          <cell r="I27" t="str">
            <v/>
          </cell>
          <cell r="J27" t="str">
            <v/>
          </cell>
        </row>
        <row r="28">
          <cell r="G28" t="str">
            <v/>
          </cell>
          <cell r="H28" t="str">
            <v/>
          </cell>
          <cell r="I28" t="str">
            <v/>
          </cell>
          <cell r="J28" t="str">
            <v/>
          </cell>
        </row>
        <row r="29">
          <cell r="G29" t="str">
            <v/>
          </cell>
          <cell r="H29" t="str">
            <v/>
          </cell>
          <cell r="I29" t="str">
            <v/>
          </cell>
          <cell r="J29" t="str">
            <v/>
          </cell>
        </row>
        <row r="30">
          <cell r="G30" t="str">
            <v/>
          </cell>
          <cell r="H30" t="str">
            <v/>
          </cell>
          <cell r="I30" t="str">
            <v/>
          </cell>
          <cell r="J30" t="str">
            <v/>
          </cell>
        </row>
        <row r="31">
          <cell r="G31" t="str">
            <v/>
          </cell>
          <cell r="H31" t="str">
            <v/>
          </cell>
          <cell r="I31" t="str">
            <v/>
          </cell>
          <cell r="J31" t="str">
            <v/>
          </cell>
        </row>
        <row r="32">
          <cell r="G32" t="str">
            <v/>
          </cell>
          <cell r="H32" t="str">
            <v/>
          </cell>
          <cell r="I32" t="str">
            <v/>
          </cell>
          <cell r="J32" t="str">
            <v/>
          </cell>
        </row>
        <row r="33">
          <cell r="G33" t="str">
            <v/>
          </cell>
          <cell r="H33" t="str">
            <v/>
          </cell>
          <cell r="I33" t="str">
            <v/>
          </cell>
          <cell r="J33" t="str">
            <v/>
          </cell>
        </row>
        <row r="34">
          <cell r="G34" t="str">
            <v/>
          </cell>
          <cell r="H34" t="str">
            <v/>
          </cell>
          <cell r="I34" t="str">
            <v/>
          </cell>
          <cell r="J34" t="str">
            <v/>
          </cell>
        </row>
        <row r="35">
          <cell r="G35" t="str">
            <v/>
          </cell>
          <cell r="H35" t="str">
            <v/>
          </cell>
          <cell r="I35" t="str">
            <v/>
          </cell>
          <cell r="J35" t="str">
            <v/>
          </cell>
        </row>
        <row r="36">
          <cell r="G36" t="str">
            <v/>
          </cell>
          <cell r="H36" t="str">
            <v/>
          </cell>
          <cell r="I36" t="str">
            <v/>
          </cell>
          <cell r="J36" t="str">
            <v/>
          </cell>
        </row>
        <row r="37">
          <cell r="G37" t="str">
            <v/>
          </cell>
          <cell r="H37" t="str">
            <v/>
          </cell>
          <cell r="I37" t="str">
            <v/>
          </cell>
          <cell r="J37" t="str">
            <v/>
          </cell>
        </row>
        <row r="38">
          <cell r="G38" t="str">
            <v/>
          </cell>
          <cell r="H38" t="str">
            <v/>
          </cell>
          <cell r="I38" t="str">
            <v/>
          </cell>
          <cell r="J38" t="str">
            <v/>
          </cell>
        </row>
        <row r="39">
          <cell r="G39" t="str">
            <v/>
          </cell>
          <cell r="H39" t="str">
            <v/>
          </cell>
          <cell r="I39" t="str">
            <v/>
          </cell>
          <cell r="J39" t="str">
            <v/>
          </cell>
        </row>
        <row r="40">
          <cell r="G40" t="str">
            <v/>
          </cell>
          <cell r="H40" t="str">
            <v/>
          </cell>
          <cell r="I40" t="str">
            <v/>
          </cell>
          <cell r="J40" t="str">
            <v/>
          </cell>
        </row>
        <row r="41">
          <cell r="G41" t="str">
            <v/>
          </cell>
          <cell r="H41" t="str">
            <v/>
          </cell>
          <cell r="I41" t="str">
            <v/>
          </cell>
          <cell r="J41" t="str">
            <v/>
          </cell>
        </row>
        <row r="42">
          <cell r="G42" t="str">
            <v/>
          </cell>
          <cell r="H42" t="str">
            <v/>
          </cell>
          <cell r="I42" t="str">
            <v/>
          </cell>
          <cell r="J42" t="str">
            <v/>
          </cell>
        </row>
        <row r="43">
          <cell r="G43" t="str">
            <v/>
          </cell>
          <cell r="H43" t="str">
            <v/>
          </cell>
          <cell r="I43" t="str">
            <v/>
          </cell>
          <cell r="J43" t="str">
            <v/>
          </cell>
        </row>
        <row r="44">
          <cell r="G44" t="str">
            <v/>
          </cell>
          <cell r="H44" t="str">
            <v/>
          </cell>
          <cell r="I44" t="str">
            <v/>
          </cell>
          <cell r="J44" t="str">
            <v/>
          </cell>
        </row>
        <row r="45">
          <cell r="G45" t="str">
            <v/>
          </cell>
          <cell r="H45" t="str">
            <v/>
          </cell>
          <cell r="I45" t="str">
            <v/>
          </cell>
          <cell r="J45" t="str">
            <v/>
          </cell>
        </row>
        <row r="46">
          <cell r="G46" t="str">
            <v/>
          </cell>
          <cell r="H46" t="str">
            <v/>
          </cell>
          <cell r="I46" t="str">
            <v/>
          </cell>
          <cell r="J46" t="str">
            <v/>
          </cell>
        </row>
        <row r="47">
          <cell r="G47" t="str">
            <v/>
          </cell>
          <cell r="H47" t="str">
            <v/>
          </cell>
          <cell r="I47" t="str">
            <v/>
          </cell>
          <cell r="J47" t="str">
            <v/>
          </cell>
        </row>
        <row r="48">
          <cell r="G48" t="str">
            <v/>
          </cell>
          <cell r="H48" t="str">
            <v/>
          </cell>
          <cell r="I48" t="str">
            <v/>
          </cell>
          <cell r="J48" t="str">
            <v/>
          </cell>
        </row>
        <row r="49">
          <cell r="G49" t="str">
            <v/>
          </cell>
          <cell r="H49" t="str">
            <v/>
          </cell>
          <cell r="I49" t="str">
            <v/>
          </cell>
          <cell r="J49" t="str">
            <v/>
          </cell>
        </row>
        <row r="50">
          <cell r="G50" t="str">
            <v/>
          </cell>
          <cell r="H50" t="str">
            <v/>
          </cell>
          <cell r="I50" t="str">
            <v/>
          </cell>
          <cell r="J50" t="str">
            <v/>
          </cell>
        </row>
        <row r="51">
          <cell r="G51" t="str">
            <v/>
          </cell>
          <cell r="H51" t="str">
            <v/>
          </cell>
          <cell r="I51" t="str">
            <v/>
          </cell>
          <cell r="J51" t="str">
            <v/>
          </cell>
        </row>
        <row r="52">
          <cell r="G52" t="str">
            <v/>
          </cell>
          <cell r="H52" t="str">
            <v/>
          </cell>
          <cell r="I52" t="str">
            <v/>
          </cell>
          <cell r="J52" t="str">
            <v/>
          </cell>
        </row>
        <row r="53">
          <cell r="G53" t="str">
            <v/>
          </cell>
          <cell r="H53" t="str">
            <v/>
          </cell>
          <cell r="I53" t="str">
            <v/>
          </cell>
          <cell r="J53" t="str">
            <v/>
          </cell>
        </row>
        <row r="54">
          <cell r="G54" t="str">
            <v/>
          </cell>
          <cell r="H54" t="str">
            <v/>
          </cell>
          <cell r="I54" t="str">
            <v/>
          </cell>
          <cell r="J54" t="str">
            <v/>
          </cell>
        </row>
        <row r="55">
          <cell r="G55" t="str">
            <v/>
          </cell>
          <cell r="H55" t="str">
            <v/>
          </cell>
          <cell r="I55" t="str">
            <v/>
          </cell>
          <cell r="J55" t="str">
            <v/>
          </cell>
        </row>
        <row r="56">
          <cell r="G56" t="str">
            <v/>
          </cell>
          <cell r="H56" t="str">
            <v/>
          </cell>
          <cell r="I56" t="str">
            <v/>
          </cell>
          <cell r="J56" t="str">
            <v/>
          </cell>
        </row>
        <row r="57">
          <cell r="G57" t="str">
            <v/>
          </cell>
          <cell r="H57" t="str">
            <v/>
          </cell>
          <cell r="I57" t="str">
            <v/>
          </cell>
          <cell r="J57" t="str">
            <v/>
          </cell>
        </row>
        <row r="58">
          <cell r="G58" t="str">
            <v/>
          </cell>
          <cell r="H58" t="str">
            <v/>
          </cell>
          <cell r="I58" t="str">
            <v/>
          </cell>
          <cell r="J58" t="str">
            <v/>
          </cell>
        </row>
        <row r="59">
          <cell r="G59" t="str">
            <v/>
          </cell>
          <cell r="H59" t="str">
            <v/>
          </cell>
          <cell r="I59" t="str">
            <v/>
          </cell>
          <cell r="J59" t="str">
            <v/>
          </cell>
        </row>
        <row r="60">
          <cell r="G60" t="str">
            <v/>
          </cell>
          <cell r="H60" t="str">
            <v/>
          </cell>
          <cell r="I60" t="str">
            <v/>
          </cell>
          <cell r="J60" t="str">
            <v/>
          </cell>
        </row>
        <row r="61">
          <cell r="G61" t="str">
            <v/>
          </cell>
          <cell r="H61" t="str">
            <v/>
          </cell>
          <cell r="I61" t="str">
            <v/>
          </cell>
          <cell r="J61" t="str">
            <v/>
          </cell>
        </row>
        <row r="62">
          <cell r="G62" t="str">
            <v/>
          </cell>
          <cell r="H62" t="str">
            <v/>
          </cell>
          <cell r="I62" t="str">
            <v/>
          </cell>
          <cell r="J62" t="str">
            <v/>
          </cell>
        </row>
        <row r="63">
          <cell r="G63" t="str">
            <v/>
          </cell>
          <cell r="H63" t="str">
            <v/>
          </cell>
          <cell r="I63" t="str">
            <v/>
          </cell>
          <cell r="J63" t="str">
            <v/>
          </cell>
        </row>
        <row r="64">
          <cell r="G64" t="str">
            <v/>
          </cell>
          <cell r="H64" t="str">
            <v/>
          </cell>
          <cell r="I64" t="str">
            <v/>
          </cell>
          <cell r="J64" t="str">
            <v/>
          </cell>
        </row>
        <row r="65">
          <cell r="G65" t="str">
            <v/>
          </cell>
          <cell r="H65" t="str">
            <v/>
          </cell>
          <cell r="I65" t="str">
            <v/>
          </cell>
          <cell r="J65" t="str">
            <v/>
          </cell>
        </row>
        <row r="66">
          <cell r="G66" t="str">
            <v/>
          </cell>
          <cell r="H66" t="str">
            <v/>
          </cell>
          <cell r="I66" t="str">
            <v/>
          </cell>
          <cell r="J66" t="str">
            <v/>
          </cell>
        </row>
        <row r="67">
          <cell r="G67" t="str">
            <v/>
          </cell>
          <cell r="H67" t="str">
            <v/>
          </cell>
          <cell r="I67" t="str">
            <v/>
          </cell>
          <cell r="J67" t="str">
            <v/>
          </cell>
        </row>
        <row r="68">
          <cell r="G68" t="str">
            <v/>
          </cell>
          <cell r="H68" t="str">
            <v/>
          </cell>
          <cell r="I68" t="str">
            <v/>
          </cell>
          <cell r="J68" t="str">
            <v/>
          </cell>
        </row>
        <row r="69">
          <cell r="G69" t="str">
            <v/>
          </cell>
          <cell r="H69" t="str">
            <v/>
          </cell>
          <cell r="I69" t="str">
            <v/>
          </cell>
          <cell r="J69" t="str">
            <v/>
          </cell>
        </row>
        <row r="70">
          <cell r="G70" t="str">
            <v/>
          </cell>
          <cell r="H70" t="str">
            <v/>
          </cell>
          <cell r="I70" t="str">
            <v/>
          </cell>
          <cell r="J70" t="str">
            <v/>
          </cell>
        </row>
        <row r="71">
          <cell r="G71" t="str">
            <v/>
          </cell>
          <cell r="H71" t="str">
            <v/>
          </cell>
          <cell r="I71" t="str">
            <v/>
          </cell>
          <cell r="J71" t="str">
            <v/>
          </cell>
        </row>
        <row r="72">
          <cell r="G72" t="str">
            <v/>
          </cell>
          <cell r="H72" t="str">
            <v/>
          </cell>
          <cell r="I72" t="str">
            <v/>
          </cell>
          <cell r="J72" t="str">
            <v/>
          </cell>
        </row>
        <row r="73">
          <cell r="G73" t="str">
            <v/>
          </cell>
          <cell r="H73" t="str">
            <v/>
          </cell>
          <cell r="I73" t="str">
            <v/>
          </cell>
          <cell r="J73" t="str">
            <v/>
          </cell>
        </row>
        <row r="74">
          <cell r="G74" t="str">
            <v/>
          </cell>
          <cell r="H74" t="str">
            <v/>
          </cell>
          <cell r="I74" t="str">
            <v/>
          </cell>
          <cell r="J74" t="str">
            <v/>
          </cell>
        </row>
        <row r="75">
          <cell r="G75" t="str">
            <v/>
          </cell>
          <cell r="H75" t="str">
            <v/>
          </cell>
          <cell r="I75" t="str">
            <v/>
          </cell>
          <cell r="J75" t="str">
            <v/>
          </cell>
        </row>
        <row r="76">
          <cell r="G76" t="str">
            <v/>
          </cell>
          <cell r="H76" t="str">
            <v/>
          </cell>
          <cell r="I76" t="str">
            <v/>
          </cell>
          <cell r="J76" t="str">
            <v/>
          </cell>
        </row>
        <row r="77">
          <cell r="G77" t="str">
            <v/>
          </cell>
          <cell r="H77" t="str">
            <v/>
          </cell>
          <cell r="I77" t="str">
            <v/>
          </cell>
          <cell r="J77" t="str">
            <v/>
          </cell>
        </row>
        <row r="78">
          <cell r="G78" t="str">
            <v/>
          </cell>
          <cell r="H78" t="str">
            <v/>
          </cell>
          <cell r="I78" t="str">
            <v/>
          </cell>
          <cell r="J78" t="str">
            <v/>
          </cell>
        </row>
        <row r="79">
          <cell r="G79" t="str">
            <v/>
          </cell>
          <cell r="H79" t="str">
            <v/>
          </cell>
          <cell r="I79" t="str">
            <v/>
          </cell>
          <cell r="J79" t="str">
            <v/>
          </cell>
        </row>
        <row r="80">
          <cell r="G80" t="str">
            <v/>
          </cell>
          <cell r="H80" t="str">
            <v/>
          </cell>
          <cell r="I80" t="str">
            <v/>
          </cell>
          <cell r="J80" t="str">
            <v/>
          </cell>
        </row>
        <row r="81">
          <cell r="G81" t="str">
            <v/>
          </cell>
          <cell r="H81" t="str">
            <v/>
          </cell>
          <cell r="I81" t="str">
            <v/>
          </cell>
          <cell r="J81" t="str">
            <v/>
          </cell>
        </row>
        <row r="82">
          <cell r="G82" t="str">
            <v/>
          </cell>
          <cell r="H82" t="str">
            <v/>
          </cell>
          <cell r="I82" t="str">
            <v/>
          </cell>
          <cell r="J82" t="str">
            <v/>
          </cell>
        </row>
        <row r="83">
          <cell r="G83" t="str">
            <v/>
          </cell>
          <cell r="H83" t="str">
            <v/>
          </cell>
          <cell r="I83" t="str">
            <v/>
          </cell>
          <cell r="J83" t="str">
            <v/>
          </cell>
        </row>
        <row r="84">
          <cell r="G84" t="str">
            <v/>
          </cell>
          <cell r="H84" t="str">
            <v/>
          </cell>
          <cell r="I84" t="str">
            <v/>
          </cell>
          <cell r="J84" t="str">
            <v/>
          </cell>
        </row>
        <row r="85">
          <cell r="G85" t="str">
            <v/>
          </cell>
          <cell r="H85" t="str">
            <v/>
          </cell>
          <cell r="I85" t="str">
            <v/>
          </cell>
          <cell r="J85" t="str">
            <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velAdvance"/>
      <sheetName val="MealLog"/>
      <sheetName val="TravelAuthorization"/>
      <sheetName val="ReimbursementExpenseReport"/>
      <sheetName val="TravelChecklist"/>
      <sheetName val="GroupTravelList"/>
      <sheetName val="Rates"/>
      <sheetName val="Appendix-Tiers_10.1.21+"/>
      <sheetName val="Appendix-Tiers_pre-10.1.21"/>
      <sheetName val="LinebyLineGuidance"/>
      <sheetName val="CodingIndex"/>
      <sheetName val="PrepaidCharges"/>
      <sheetName val="TransactionTable"/>
      <sheetName val="CodingTable"/>
      <sheetName val="RelatedLinks"/>
      <sheetName val="Keywords"/>
    </sheetNames>
    <sheetDataSet>
      <sheetData sheetId="0"/>
      <sheetData sheetId="1"/>
      <sheetData sheetId="2"/>
      <sheetData sheetId="3"/>
      <sheetData sheetId="4"/>
      <sheetData sheetId="5"/>
      <sheetData sheetId="6"/>
      <sheetData sheetId="7">
        <row r="4">
          <cell r="B4">
            <v>13</v>
          </cell>
          <cell r="C4">
            <v>14</v>
          </cell>
          <cell r="D4">
            <v>23</v>
          </cell>
        </row>
        <row r="5">
          <cell r="B5">
            <v>15</v>
          </cell>
          <cell r="C5">
            <v>17</v>
          </cell>
          <cell r="D5">
            <v>28</v>
          </cell>
        </row>
        <row r="6">
          <cell r="B6">
            <v>17</v>
          </cell>
          <cell r="C6">
            <v>19</v>
          </cell>
          <cell r="D6">
            <v>34</v>
          </cell>
        </row>
      </sheetData>
      <sheetData sheetId="8"/>
      <sheetData sheetId="9"/>
      <sheetData sheetId="10"/>
      <sheetData sheetId="11">
        <row r="7">
          <cell r="C7" t="str">
            <v/>
          </cell>
          <cell r="D7" t="str">
            <v/>
          </cell>
          <cell r="E7" t="str">
            <v/>
          </cell>
          <cell r="F7" t="str">
            <v/>
          </cell>
        </row>
        <row r="8">
          <cell r="C8" t="str">
            <v/>
          </cell>
          <cell r="D8" t="str">
            <v/>
          </cell>
          <cell r="E8" t="str">
            <v/>
          </cell>
          <cell r="F8" t="str">
            <v/>
          </cell>
        </row>
        <row r="9">
          <cell r="C9" t="str">
            <v/>
          </cell>
          <cell r="D9" t="str">
            <v/>
          </cell>
          <cell r="E9" t="str">
            <v/>
          </cell>
          <cell r="F9" t="str">
            <v/>
          </cell>
        </row>
        <row r="10">
          <cell r="C10" t="str">
            <v/>
          </cell>
          <cell r="D10" t="str">
            <v/>
          </cell>
          <cell r="E10" t="str">
            <v/>
          </cell>
          <cell r="F10" t="str">
            <v/>
          </cell>
        </row>
        <row r="11">
          <cell r="C11" t="str">
            <v/>
          </cell>
          <cell r="D11" t="str">
            <v/>
          </cell>
          <cell r="E11" t="str">
            <v/>
          </cell>
          <cell r="F11" t="str">
            <v/>
          </cell>
        </row>
        <row r="12">
          <cell r="C12" t="str">
            <v/>
          </cell>
          <cell r="D12" t="str">
            <v/>
          </cell>
          <cell r="E12" t="str">
            <v/>
          </cell>
          <cell r="F12" t="str">
            <v/>
          </cell>
        </row>
        <row r="13">
          <cell r="C13" t="str">
            <v/>
          </cell>
          <cell r="D13" t="str">
            <v/>
          </cell>
          <cell r="E13" t="str">
            <v/>
          </cell>
          <cell r="F13" t="str">
            <v/>
          </cell>
        </row>
        <row r="14">
          <cell r="C14" t="e">
            <v>#REF!</v>
          </cell>
          <cell r="D14" t="e">
            <v>#REF!</v>
          </cell>
          <cell r="E14" t="e">
            <v>#REF!</v>
          </cell>
          <cell r="F14" t="e">
            <v>#REF!</v>
          </cell>
        </row>
        <row r="15">
          <cell r="C15" t="e">
            <v>#REF!</v>
          </cell>
          <cell r="D15" t="e">
            <v>#REF!</v>
          </cell>
          <cell r="E15" t="e">
            <v>#REF!</v>
          </cell>
          <cell r="F15" t="e">
            <v>#REF!</v>
          </cell>
        </row>
        <row r="16">
          <cell r="C16" t="e">
            <v>#REF!</v>
          </cell>
          <cell r="D16" t="e">
            <v>#REF!</v>
          </cell>
          <cell r="E16" t="e">
            <v>#REF!</v>
          </cell>
          <cell r="F16" t="e">
            <v>#REF!</v>
          </cell>
        </row>
        <row r="17">
          <cell r="C17" t="e">
            <v>#REF!</v>
          </cell>
          <cell r="D17" t="e">
            <v>#REF!</v>
          </cell>
          <cell r="E17" t="e">
            <v>#REF!</v>
          </cell>
          <cell r="F17" t="e">
            <v>#REF!</v>
          </cell>
        </row>
        <row r="18">
          <cell r="C18" t="e">
            <v>#REF!</v>
          </cell>
          <cell r="D18" t="e">
            <v>#REF!</v>
          </cell>
          <cell r="E18" t="e">
            <v>#REF!</v>
          </cell>
          <cell r="F18" t="e">
            <v>#REF!</v>
          </cell>
        </row>
      </sheetData>
      <sheetData sheetId="12"/>
      <sheetData sheetId="13">
        <row r="5">
          <cell r="G5" t="str">
            <v/>
          </cell>
          <cell r="H5" t="str">
            <v/>
          </cell>
          <cell r="I5" t="str">
            <v/>
          </cell>
          <cell r="J5" t="str">
            <v/>
          </cell>
        </row>
        <row r="6">
          <cell r="G6" t="str">
            <v/>
          </cell>
          <cell r="H6" t="str">
            <v/>
          </cell>
          <cell r="I6" t="str">
            <v/>
          </cell>
          <cell r="J6" t="str">
            <v/>
          </cell>
        </row>
        <row r="7">
          <cell r="G7" t="str">
            <v/>
          </cell>
          <cell r="H7" t="str">
            <v/>
          </cell>
          <cell r="I7" t="str">
            <v/>
          </cell>
          <cell r="J7" t="str">
            <v/>
          </cell>
        </row>
        <row r="8">
          <cell r="G8" t="str">
            <v/>
          </cell>
          <cell r="H8" t="str">
            <v/>
          </cell>
          <cell r="I8" t="str">
            <v/>
          </cell>
          <cell r="J8" t="str">
            <v/>
          </cell>
        </row>
        <row r="9">
          <cell r="G9" t="str">
            <v/>
          </cell>
          <cell r="H9" t="str">
            <v/>
          </cell>
          <cell r="I9" t="str">
            <v/>
          </cell>
          <cell r="J9" t="str">
            <v/>
          </cell>
        </row>
        <row r="10">
          <cell r="G10" t="str">
            <v/>
          </cell>
          <cell r="H10" t="str">
            <v/>
          </cell>
          <cell r="I10" t="str">
            <v/>
          </cell>
          <cell r="J10" t="str">
            <v/>
          </cell>
        </row>
        <row r="11">
          <cell r="G11" t="str">
            <v/>
          </cell>
          <cell r="H11" t="str">
            <v/>
          </cell>
          <cell r="I11" t="str">
            <v/>
          </cell>
          <cell r="J11" t="str">
            <v/>
          </cell>
        </row>
        <row r="12">
          <cell r="G12" t="str">
            <v/>
          </cell>
          <cell r="H12" t="str">
            <v/>
          </cell>
          <cell r="I12" t="str">
            <v/>
          </cell>
          <cell r="J12" t="str">
            <v/>
          </cell>
        </row>
        <row r="13">
          <cell r="G13" t="str">
            <v/>
          </cell>
          <cell r="H13" t="str">
            <v/>
          </cell>
          <cell r="I13" t="str">
            <v/>
          </cell>
          <cell r="J13" t="str">
            <v/>
          </cell>
        </row>
        <row r="14">
          <cell r="G14" t="str">
            <v/>
          </cell>
          <cell r="H14" t="str">
            <v/>
          </cell>
          <cell r="I14" t="str">
            <v/>
          </cell>
          <cell r="J14" t="str">
            <v/>
          </cell>
        </row>
        <row r="15">
          <cell r="G15" t="str">
            <v/>
          </cell>
          <cell r="H15" t="str">
            <v/>
          </cell>
          <cell r="I15" t="str">
            <v/>
          </cell>
          <cell r="J15" t="str">
            <v/>
          </cell>
        </row>
        <row r="16">
          <cell r="G16" t="str">
            <v/>
          </cell>
          <cell r="H16" t="str">
            <v/>
          </cell>
          <cell r="I16" t="str">
            <v/>
          </cell>
          <cell r="J16" t="str">
            <v/>
          </cell>
        </row>
        <row r="17">
          <cell r="G17" t="str">
            <v/>
          </cell>
          <cell r="H17" t="str">
            <v/>
          </cell>
          <cell r="I17" t="str">
            <v/>
          </cell>
          <cell r="J17" t="str">
            <v/>
          </cell>
        </row>
        <row r="18">
          <cell r="G18" t="str">
            <v/>
          </cell>
          <cell r="H18" t="str">
            <v/>
          </cell>
          <cell r="I18" t="str">
            <v/>
          </cell>
          <cell r="J18" t="str">
            <v/>
          </cell>
        </row>
        <row r="19">
          <cell r="G19" t="str">
            <v/>
          </cell>
          <cell r="H19" t="str">
            <v/>
          </cell>
          <cell r="I19" t="str">
            <v/>
          </cell>
          <cell r="J19" t="str">
            <v/>
          </cell>
        </row>
        <row r="20">
          <cell r="G20" t="str">
            <v/>
          </cell>
          <cell r="H20" t="str">
            <v/>
          </cell>
          <cell r="I20" t="str">
            <v/>
          </cell>
          <cell r="J20" t="str">
            <v/>
          </cell>
        </row>
        <row r="21">
          <cell r="G21" t="str">
            <v/>
          </cell>
          <cell r="H21" t="str">
            <v/>
          </cell>
          <cell r="I21" t="str">
            <v/>
          </cell>
          <cell r="J21" t="str">
            <v/>
          </cell>
        </row>
        <row r="22">
          <cell r="G22" t="str">
            <v/>
          </cell>
          <cell r="H22" t="str">
            <v/>
          </cell>
          <cell r="I22" t="str">
            <v/>
          </cell>
          <cell r="J22" t="str">
            <v/>
          </cell>
        </row>
        <row r="23">
          <cell r="G23" t="str">
            <v/>
          </cell>
          <cell r="H23" t="str">
            <v/>
          </cell>
          <cell r="I23" t="str">
            <v/>
          </cell>
          <cell r="J23" t="str">
            <v/>
          </cell>
        </row>
        <row r="24">
          <cell r="G24" t="str">
            <v/>
          </cell>
          <cell r="H24" t="str">
            <v/>
          </cell>
          <cell r="I24" t="str">
            <v/>
          </cell>
          <cell r="J24" t="str">
            <v/>
          </cell>
        </row>
        <row r="25">
          <cell r="G25" t="str">
            <v/>
          </cell>
          <cell r="H25" t="str">
            <v/>
          </cell>
          <cell r="I25" t="str">
            <v/>
          </cell>
          <cell r="J25" t="str">
            <v/>
          </cell>
        </row>
        <row r="26">
          <cell r="G26" t="str">
            <v/>
          </cell>
          <cell r="H26" t="str">
            <v/>
          </cell>
          <cell r="I26" t="str">
            <v/>
          </cell>
          <cell r="J26" t="str">
            <v/>
          </cell>
        </row>
        <row r="27">
          <cell r="G27" t="str">
            <v/>
          </cell>
          <cell r="H27" t="str">
            <v/>
          </cell>
          <cell r="I27" t="str">
            <v/>
          </cell>
          <cell r="J27" t="str">
            <v/>
          </cell>
        </row>
        <row r="28">
          <cell r="G28" t="str">
            <v/>
          </cell>
          <cell r="H28" t="str">
            <v/>
          </cell>
          <cell r="I28" t="str">
            <v/>
          </cell>
          <cell r="J28" t="str">
            <v/>
          </cell>
        </row>
        <row r="29">
          <cell r="G29" t="str">
            <v/>
          </cell>
          <cell r="H29" t="str">
            <v/>
          </cell>
          <cell r="I29" t="str">
            <v/>
          </cell>
          <cell r="J29" t="str">
            <v/>
          </cell>
        </row>
        <row r="30">
          <cell r="G30" t="str">
            <v/>
          </cell>
          <cell r="H30" t="str">
            <v/>
          </cell>
          <cell r="I30" t="str">
            <v/>
          </cell>
          <cell r="J30" t="str">
            <v/>
          </cell>
        </row>
        <row r="31">
          <cell r="G31" t="str">
            <v/>
          </cell>
          <cell r="H31" t="str">
            <v/>
          </cell>
          <cell r="I31" t="str">
            <v/>
          </cell>
          <cell r="J31" t="str">
            <v/>
          </cell>
        </row>
        <row r="32">
          <cell r="G32" t="str">
            <v/>
          </cell>
          <cell r="H32" t="str">
            <v/>
          </cell>
          <cell r="I32" t="str">
            <v/>
          </cell>
          <cell r="J32" t="str">
            <v/>
          </cell>
        </row>
        <row r="33">
          <cell r="G33" t="str">
            <v/>
          </cell>
          <cell r="H33" t="str">
            <v/>
          </cell>
          <cell r="I33" t="str">
            <v/>
          </cell>
          <cell r="J33" t="str">
            <v/>
          </cell>
        </row>
        <row r="34">
          <cell r="G34" t="str">
            <v/>
          </cell>
          <cell r="H34" t="str">
            <v/>
          </cell>
          <cell r="I34" t="str">
            <v/>
          </cell>
          <cell r="J34" t="str">
            <v/>
          </cell>
        </row>
        <row r="35">
          <cell r="G35" t="str">
            <v/>
          </cell>
          <cell r="H35" t="str">
            <v/>
          </cell>
          <cell r="I35" t="str">
            <v/>
          </cell>
          <cell r="J35" t="str">
            <v/>
          </cell>
        </row>
        <row r="36">
          <cell r="G36" t="str">
            <v/>
          </cell>
          <cell r="H36" t="str">
            <v/>
          </cell>
          <cell r="I36" t="str">
            <v/>
          </cell>
          <cell r="J36" t="str">
            <v/>
          </cell>
        </row>
        <row r="37">
          <cell r="G37" t="str">
            <v/>
          </cell>
          <cell r="H37" t="str">
            <v/>
          </cell>
          <cell r="I37" t="str">
            <v/>
          </cell>
          <cell r="J37" t="str">
            <v/>
          </cell>
        </row>
        <row r="38">
          <cell r="G38" t="str">
            <v/>
          </cell>
          <cell r="H38" t="str">
            <v/>
          </cell>
          <cell r="I38" t="str">
            <v/>
          </cell>
          <cell r="J38" t="str">
            <v/>
          </cell>
        </row>
        <row r="39">
          <cell r="G39" t="str">
            <v/>
          </cell>
          <cell r="H39" t="str">
            <v/>
          </cell>
          <cell r="I39" t="str">
            <v/>
          </cell>
          <cell r="J39" t="str">
            <v/>
          </cell>
        </row>
        <row r="40">
          <cell r="G40" t="str">
            <v/>
          </cell>
          <cell r="H40" t="str">
            <v/>
          </cell>
          <cell r="I40" t="str">
            <v/>
          </cell>
          <cell r="J40" t="str">
            <v/>
          </cell>
        </row>
        <row r="41">
          <cell r="G41" t="str">
            <v/>
          </cell>
          <cell r="H41" t="str">
            <v/>
          </cell>
          <cell r="I41" t="str">
            <v/>
          </cell>
          <cell r="J41" t="str">
            <v/>
          </cell>
        </row>
        <row r="42">
          <cell r="G42" t="str">
            <v/>
          </cell>
          <cell r="H42" t="str">
            <v/>
          </cell>
          <cell r="I42" t="str">
            <v/>
          </cell>
          <cell r="J42" t="str">
            <v/>
          </cell>
        </row>
        <row r="43">
          <cell r="G43" t="str">
            <v/>
          </cell>
          <cell r="H43" t="str">
            <v/>
          </cell>
          <cell r="I43" t="str">
            <v/>
          </cell>
          <cell r="J43" t="str">
            <v/>
          </cell>
        </row>
        <row r="44">
          <cell r="G44" t="str">
            <v/>
          </cell>
          <cell r="H44" t="str">
            <v/>
          </cell>
          <cell r="I44" t="str">
            <v/>
          </cell>
          <cell r="J44" t="str">
            <v/>
          </cell>
        </row>
        <row r="45">
          <cell r="G45" t="str">
            <v/>
          </cell>
          <cell r="H45" t="str">
            <v/>
          </cell>
          <cell r="I45" t="str">
            <v/>
          </cell>
          <cell r="J45" t="str">
            <v/>
          </cell>
        </row>
        <row r="46">
          <cell r="G46" t="str">
            <v/>
          </cell>
          <cell r="H46" t="str">
            <v/>
          </cell>
          <cell r="I46" t="str">
            <v/>
          </cell>
          <cell r="J46" t="str">
            <v/>
          </cell>
        </row>
        <row r="47">
          <cell r="G47" t="str">
            <v/>
          </cell>
          <cell r="H47" t="str">
            <v/>
          </cell>
          <cell r="I47" t="str">
            <v/>
          </cell>
          <cell r="J47" t="str">
            <v/>
          </cell>
        </row>
        <row r="48">
          <cell r="G48" t="str">
            <v/>
          </cell>
          <cell r="H48" t="str">
            <v/>
          </cell>
          <cell r="I48" t="str">
            <v/>
          </cell>
          <cell r="J48" t="str">
            <v/>
          </cell>
        </row>
        <row r="49">
          <cell r="G49" t="str">
            <v/>
          </cell>
          <cell r="H49" t="str">
            <v/>
          </cell>
          <cell r="I49" t="str">
            <v/>
          </cell>
          <cell r="J49" t="str">
            <v/>
          </cell>
        </row>
        <row r="50">
          <cell r="G50" t="str">
            <v/>
          </cell>
          <cell r="H50" t="str">
            <v/>
          </cell>
          <cell r="I50" t="str">
            <v/>
          </cell>
          <cell r="J50" t="str">
            <v/>
          </cell>
        </row>
        <row r="51">
          <cell r="G51" t="str">
            <v/>
          </cell>
          <cell r="H51" t="str">
            <v/>
          </cell>
          <cell r="I51" t="str">
            <v/>
          </cell>
          <cell r="J51" t="str">
            <v/>
          </cell>
        </row>
        <row r="52">
          <cell r="G52" t="str">
            <v/>
          </cell>
          <cell r="H52" t="str">
            <v/>
          </cell>
          <cell r="I52" t="str">
            <v/>
          </cell>
          <cell r="J52" t="str">
            <v/>
          </cell>
        </row>
        <row r="53">
          <cell r="G53" t="str">
            <v/>
          </cell>
          <cell r="H53" t="str">
            <v/>
          </cell>
          <cell r="I53" t="str">
            <v/>
          </cell>
          <cell r="J53" t="str">
            <v/>
          </cell>
        </row>
        <row r="54">
          <cell r="G54" t="str">
            <v/>
          </cell>
          <cell r="H54" t="str">
            <v/>
          </cell>
          <cell r="I54" t="str">
            <v/>
          </cell>
          <cell r="J54" t="str">
            <v/>
          </cell>
        </row>
        <row r="55">
          <cell r="G55" t="str">
            <v/>
          </cell>
          <cell r="H55" t="str">
            <v/>
          </cell>
          <cell r="I55" t="str">
            <v/>
          </cell>
          <cell r="J55" t="str">
            <v/>
          </cell>
        </row>
        <row r="56">
          <cell r="G56" t="str">
            <v/>
          </cell>
          <cell r="H56" t="str">
            <v/>
          </cell>
          <cell r="I56" t="str">
            <v/>
          </cell>
          <cell r="J56" t="str">
            <v/>
          </cell>
        </row>
        <row r="57">
          <cell r="G57" t="str">
            <v/>
          </cell>
          <cell r="H57" t="str">
            <v/>
          </cell>
          <cell r="I57" t="str">
            <v/>
          </cell>
          <cell r="J57" t="str">
            <v/>
          </cell>
        </row>
        <row r="58">
          <cell r="G58" t="str">
            <v/>
          </cell>
          <cell r="H58" t="str">
            <v/>
          </cell>
          <cell r="I58" t="str">
            <v/>
          </cell>
          <cell r="J58" t="str">
            <v/>
          </cell>
        </row>
        <row r="59">
          <cell r="G59" t="str">
            <v/>
          </cell>
          <cell r="H59" t="str">
            <v/>
          </cell>
          <cell r="I59" t="str">
            <v/>
          </cell>
          <cell r="J59" t="str">
            <v/>
          </cell>
        </row>
        <row r="60">
          <cell r="G60" t="str">
            <v/>
          </cell>
          <cell r="H60" t="str">
            <v/>
          </cell>
          <cell r="I60" t="str">
            <v/>
          </cell>
          <cell r="J60" t="str">
            <v/>
          </cell>
        </row>
        <row r="61">
          <cell r="G61" t="str">
            <v/>
          </cell>
          <cell r="H61" t="str">
            <v/>
          </cell>
          <cell r="I61" t="str">
            <v/>
          </cell>
          <cell r="J61" t="str">
            <v/>
          </cell>
        </row>
        <row r="62">
          <cell r="G62" t="str">
            <v/>
          </cell>
          <cell r="H62" t="str">
            <v/>
          </cell>
          <cell r="I62" t="str">
            <v/>
          </cell>
          <cell r="J62" t="str">
            <v/>
          </cell>
        </row>
        <row r="63">
          <cell r="G63" t="str">
            <v/>
          </cell>
          <cell r="H63" t="str">
            <v/>
          </cell>
          <cell r="I63" t="str">
            <v/>
          </cell>
          <cell r="J63" t="str">
            <v/>
          </cell>
        </row>
        <row r="64">
          <cell r="G64" t="str">
            <v/>
          </cell>
          <cell r="H64" t="str">
            <v/>
          </cell>
          <cell r="I64" t="str">
            <v/>
          </cell>
          <cell r="J64" t="str">
            <v/>
          </cell>
        </row>
        <row r="65">
          <cell r="G65" t="str">
            <v/>
          </cell>
          <cell r="H65" t="str">
            <v/>
          </cell>
          <cell r="I65" t="str">
            <v/>
          </cell>
          <cell r="J65" t="str">
            <v/>
          </cell>
        </row>
        <row r="66">
          <cell r="G66" t="str">
            <v/>
          </cell>
          <cell r="H66" t="str">
            <v/>
          </cell>
          <cell r="I66" t="str">
            <v/>
          </cell>
          <cell r="J66" t="str">
            <v/>
          </cell>
        </row>
        <row r="67">
          <cell r="G67" t="str">
            <v/>
          </cell>
          <cell r="H67" t="str">
            <v/>
          </cell>
          <cell r="I67" t="str">
            <v/>
          </cell>
          <cell r="J67" t="str">
            <v/>
          </cell>
        </row>
        <row r="68">
          <cell r="G68" t="str">
            <v/>
          </cell>
          <cell r="H68" t="str">
            <v/>
          </cell>
          <cell r="I68" t="str">
            <v/>
          </cell>
          <cell r="J68" t="str">
            <v/>
          </cell>
        </row>
        <row r="69">
          <cell r="G69" t="str">
            <v/>
          </cell>
          <cell r="H69" t="str">
            <v/>
          </cell>
          <cell r="I69" t="str">
            <v/>
          </cell>
          <cell r="J69" t="str">
            <v/>
          </cell>
        </row>
        <row r="70">
          <cell r="G70" t="str">
            <v/>
          </cell>
          <cell r="H70" t="str">
            <v/>
          </cell>
          <cell r="I70" t="str">
            <v/>
          </cell>
          <cell r="J70" t="str">
            <v/>
          </cell>
        </row>
        <row r="71">
          <cell r="G71" t="str">
            <v/>
          </cell>
          <cell r="H71" t="str">
            <v/>
          </cell>
          <cell r="I71" t="str">
            <v/>
          </cell>
          <cell r="J71" t="str">
            <v/>
          </cell>
        </row>
        <row r="72">
          <cell r="G72" t="str">
            <v/>
          </cell>
          <cell r="H72" t="str">
            <v/>
          </cell>
          <cell r="I72" t="str">
            <v/>
          </cell>
          <cell r="J72" t="str">
            <v/>
          </cell>
        </row>
        <row r="73">
          <cell r="G73" t="str">
            <v/>
          </cell>
          <cell r="H73" t="str">
            <v/>
          </cell>
          <cell r="I73" t="str">
            <v/>
          </cell>
          <cell r="J73" t="str">
            <v/>
          </cell>
        </row>
        <row r="74">
          <cell r="G74" t="str">
            <v/>
          </cell>
          <cell r="H74" t="str">
            <v/>
          </cell>
          <cell r="I74" t="str">
            <v/>
          </cell>
          <cell r="J74" t="str">
            <v/>
          </cell>
        </row>
        <row r="75">
          <cell r="G75" t="str">
            <v/>
          </cell>
          <cell r="H75" t="str">
            <v/>
          </cell>
          <cell r="I75" t="str">
            <v/>
          </cell>
          <cell r="J75" t="str">
            <v/>
          </cell>
        </row>
        <row r="76">
          <cell r="G76" t="str">
            <v/>
          </cell>
          <cell r="H76" t="str">
            <v/>
          </cell>
          <cell r="I76" t="str">
            <v/>
          </cell>
          <cell r="J76" t="str">
            <v/>
          </cell>
        </row>
        <row r="77">
          <cell r="G77" t="str">
            <v/>
          </cell>
          <cell r="H77" t="str">
            <v/>
          </cell>
          <cell r="I77" t="str">
            <v/>
          </cell>
          <cell r="J77" t="str">
            <v/>
          </cell>
        </row>
        <row r="78">
          <cell r="G78" t="str">
            <v/>
          </cell>
          <cell r="H78" t="str">
            <v/>
          </cell>
          <cell r="I78" t="str">
            <v/>
          </cell>
          <cell r="J78" t="str">
            <v/>
          </cell>
        </row>
        <row r="79">
          <cell r="G79" t="str">
            <v/>
          </cell>
          <cell r="H79" t="str">
            <v/>
          </cell>
          <cell r="I79" t="str">
            <v/>
          </cell>
          <cell r="J79" t="str">
            <v/>
          </cell>
        </row>
        <row r="80">
          <cell r="G80" t="str">
            <v/>
          </cell>
          <cell r="H80" t="str">
            <v/>
          </cell>
          <cell r="I80" t="str">
            <v/>
          </cell>
          <cell r="J80" t="str">
            <v/>
          </cell>
        </row>
        <row r="81">
          <cell r="G81" t="str">
            <v/>
          </cell>
          <cell r="H81" t="str">
            <v/>
          </cell>
          <cell r="I81" t="str">
            <v/>
          </cell>
          <cell r="J81" t="str">
            <v/>
          </cell>
        </row>
        <row r="82">
          <cell r="G82" t="str">
            <v/>
          </cell>
          <cell r="H82" t="str">
            <v/>
          </cell>
          <cell r="I82" t="str">
            <v/>
          </cell>
          <cell r="J82" t="str">
            <v/>
          </cell>
        </row>
        <row r="83">
          <cell r="G83" t="str">
            <v/>
          </cell>
          <cell r="H83" t="str">
            <v/>
          </cell>
          <cell r="I83" t="str">
            <v/>
          </cell>
          <cell r="J83" t="str">
            <v/>
          </cell>
        </row>
        <row r="84">
          <cell r="G84" t="str">
            <v/>
          </cell>
          <cell r="H84" t="str">
            <v/>
          </cell>
          <cell r="I84" t="str">
            <v/>
          </cell>
          <cell r="J84" t="str">
            <v/>
          </cell>
        </row>
        <row r="85">
          <cell r="G85" t="str">
            <v/>
          </cell>
          <cell r="H85" t="str">
            <v/>
          </cell>
          <cell r="I85" t="str">
            <v/>
          </cell>
          <cell r="J85" t="str">
            <v/>
          </cell>
        </row>
        <row r="86">
          <cell r="G86" t="str">
            <v/>
          </cell>
          <cell r="H86" t="str">
            <v/>
          </cell>
          <cell r="I86" t="str">
            <v/>
          </cell>
          <cell r="J86" t="str">
            <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velAuthorization"/>
      <sheetName val="Keywords"/>
      <sheetName val="AdvancePrepayment"/>
      <sheetName val="DelegationCoverSheet"/>
      <sheetName val="Reimbursement"/>
      <sheetName val="TravelChecklist"/>
      <sheetName val="GroupTravelList"/>
      <sheetName val="Rates"/>
      <sheetName val="LinebyLineGuidance"/>
      <sheetName val="CodingIndex"/>
      <sheetName val="PrepaidCharges"/>
      <sheetName val="TransactionTable"/>
      <sheetName val="CodingTable"/>
      <sheetName val="RelatedLinks"/>
    </sheetNames>
    <sheetDataSet>
      <sheetData sheetId="0"/>
      <sheetData sheetId="1"/>
      <sheetData sheetId="2"/>
      <sheetData sheetId="3"/>
      <sheetData sheetId="4"/>
      <sheetData sheetId="5"/>
      <sheetData sheetId="6"/>
      <sheetData sheetId="7"/>
      <sheetData sheetId="8"/>
      <sheetData sheetId="9"/>
      <sheetData sheetId="10">
        <row r="7">
          <cell r="C7"/>
          <cell r="D7"/>
          <cell r="E7"/>
          <cell r="F7"/>
        </row>
        <row r="8">
          <cell r="C8"/>
          <cell r="D8"/>
          <cell r="E8"/>
          <cell r="F8"/>
        </row>
        <row r="9">
          <cell r="C9"/>
          <cell r="D9"/>
          <cell r="E9"/>
          <cell r="F9"/>
        </row>
        <row r="10">
          <cell r="C10"/>
          <cell r="D10"/>
          <cell r="E10"/>
          <cell r="F10"/>
        </row>
        <row r="11">
          <cell r="C11"/>
          <cell r="D11"/>
          <cell r="E11"/>
          <cell r="F11"/>
        </row>
        <row r="12">
          <cell r="C12"/>
          <cell r="D12"/>
          <cell r="E12"/>
          <cell r="F12"/>
        </row>
        <row r="13">
          <cell r="C13"/>
          <cell r="D13"/>
          <cell r="E13"/>
          <cell r="F13"/>
        </row>
        <row r="14">
          <cell r="C14"/>
          <cell r="D14"/>
          <cell r="E14"/>
          <cell r="F14"/>
        </row>
        <row r="15">
          <cell r="C15"/>
          <cell r="D15"/>
          <cell r="E15"/>
          <cell r="F15"/>
        </row>
        <row r="16">
          <cell r="C16"/>
          <cell r="D16"/>
          <cell r="E16"/>
          <cell r="F16"/>
        </row>
        <row r="17">
          <cell r="C17"/>
          <cell r="D17"/>
          <cell r="E17"/>
          <cell r="F17"/>
        </row>
        <row r="18">
          <cell r="C18"/>
          <cell r="D18"/>
          <cell r="E18"/>
          <cell r="F18"/>
        </row>
      </sheetData>
      <sheetData sheetId="11"/>
      <sheetData sheetId="12">
        <row r="5">
          <cell r="G5"/>
          <cell r="H5"/>
          <cell r="I5"/>
          <cell r="J5"/>
        </row>
        <row r="6">
          <cell r="G6"/>
          <cell r="H6"/>
          <cell r="I6"/>
          <cell r="J6"/>
        </row>
        <row r="7">
          <cell r="G7"/>
          <cell r="H7"/>
          <cell r="I7"/>
          <cell r="J7"/>
        </row>
        <row r="8">
          <cell r="G8"/>
          <cell r="H8"/>
          <cell r="I8"/>
          <cell r="J8"/>
        </row>
        <row r="9">
          <cell r="G9"/>
          <cell r="H9"/>
          <cell r="I9"/>
          <cell r="J9"/>
        </row>
        <row r="10">
          <cell r="G10"/>
          <cell r="H10"/>
          <cell r="I10"/>
          <cell r="J10"/>
        </row>
        <row r="11">
          <cell r="G11"/>
          <cell r="H11"/>
          <cell r="I11"/>
          <cell r="J11"/>
        </row>
        <row r="12">
          <cell r="G12"/>
          <cell r="H12"/>
          <cell r="I12"/>
          <cell r="J12"/>
        </row>
        <row r="13">
          <cell r="G13"/>
          <cell r="H13"/>
          <cell r="I13"/>
          <cell r="J13"/>
        </row>
        <row r="14">
          <cell r="G14"/>
          <cell r="H14"/>
          <cell r="I14"/>
          <cell r="J14"/>
        </row>
        <row r="15">
          <cell r="G15"/>
          <cell r="H15"/>
          <cell r="I15"/>
          <cell r="J15"/>
        </row>
        <row r="16">
          <cell r="G16"/>
          <cell r="H16"/>
          <cell r="I16"/>
          <cell r="J16"/>
        </row>
        <row r="17">
          <cell r="G17"/>
          <cell r="H17"/>
          <cell r="I17"/>
          <cell r="J17"/>
        </row>
        <row r="18">
          <cell r="G18"/>
          <cell r="H18"/>
          <cell r="I18"/>
          <cell r="J18"/>
        </row>
        <row r="19">
          <cell r="G19"/>
          <cell r="H19"/>
          <cell r="I19"/>
          <cell r="J19"/>
        </row>
        <row r="20">
          <cell r="G20"/>
          <cell r="H20"/>
          <cell r="I20"/>
          <cell r="J20"/>
        </row>
        <row r="21">
          <cell r="G21"/>
          <cell r="H21"/>
          <cell r="I21"/>
          <cell r="J21"/>
        </row>
        <row r="22">
          <cell r="G22"/>
          <cell r="H22"/>
          <cell r="I22"/>
          <cell r="J22"/>
        </row>
        <row r="23">
          <cell r="G23"/>
          <cell r="H23"/>
          <cell r="I23"/>
          <cell r="J23"/>
        </row>
        <row r="24">
          <cell r="G24"/>
          <cell r="H24"/>
          <cell r="I24"/>
          <cell r="J24"/>
        </row>
        <row r="25">
          <cell r="G25"/>
          <cell r="H25"/>
          <cell r="I25"/>
          <cell r="J25"/>
        </row>
        <row r="26">
          <cell r="G26"/>
          <cell r="H26"/>
          <cell r="I26"/>
          <cell r="J26"/>
        </row>
        <row r="27">
          <cell r="G27"/>
          <cell r="H27"/>
          <cell r="I27"/>
          <cell r="J27"/>
        </row>
        <row r="28">
          <cell r="G28"/>
          <cell r="H28"/>
          <cell r="I28"/>
          <cell r="J28"/>
        </row>
        <row r="29">
          <cell r="G29"/>
          <cell r="H29"/>
          <cell r="I29"/>
          <cell r="J29"/>
        </row>
        <row r="30">
          <cell r="G30"/>
          <cell r="H30"/>
          <cell r="I30"/>
          <cell r="J30"/>
        </row>
        <row r="31">
          <cell r="G31"/>
          <cell r="H31"/>
          <cell r="I31"/>
          <cell r="J31"/>
        </row>
        <row r="32">
          <cell r="G32"/>
          <cell r="H32"/>
          <cell r="I32"/>
          <cell r="J32"/>
        </row>
        <row r="33">
          <cell r="G33"/>
          <cell r="H33"/>
          <cell r="I33"/>
          <cell r="J33"/>
        </row>
        <row r="34">
          <cell r="G34"/>
          <cell r="H34"/>
          <cell r="I34"/>
          <cell r="J34"/>
        </row>
        <row r="35">
          <cell r="G35"/>
          <cell r="H35"/>
          <cell r="I35"/>
          <cell r="J35"/>
        </row>
        <row r="36">
          <cell r="G36"/>
          <cell r="H36"/>
          <cell r="I36"/>
          <cell r="J36"/>
        </row>
        <row r="37">
          <cell r="G37"/>
          <cell r="H37"/>
          <cell r="I37"/>
          <cell r="J37"/>
        </row>
        <row r="38">
          <cell r="G38"/>
          <cell r="H38"/>
          <cell r="I38"/>
          <cell r="J38"/>
        </row>
        <row r="39">
          <cell r="G39"/>
          <cell r="H39"/>
          <cell r="I39"/>
          <cell r="J39"/>
        </row>
        <row r="40">
          <cell r="G40"/>
          <cell r="H40"/>
          <cell r="I40"/>
          <cell r="J40"/>
        </row>
        <row r="41">
          <cell r="G41"/>
          <cell r="H41"/>
          <cell r="I41"/>
          <cell r="J41"/>
        </row>
        <row r="42">
          <cell r="G42"/>
          <cell r="H42"/>
          <cell r="I42"/>
          <cell r="J42"/>
        </row>
        <row r="43">
          <cell r="G43"/>
          <cell r="H43"/>
          <cell r="I43"/>
          <cell r="J43"/>
        </row>
        <row r="44">
          <cell r="G44"/>
          <cell r="H44"/>
          <cell r="I44"/>
          <cell r="J44"/>
        </row>
        <row r="45">
          <cell r="G45"/>
          <cell r="H45"/>
          <cell r="I45"/>
          <cell r="J45"/>
        </row>
        <row r="46">
          <cell r="G46"/>
          <cell r="H46"/>
          <cell r="I46"/>
          <cell r="J46"/>
        </row>
        <row r="47">
          <cell r="G47"/>
          <cell r="H47"/>
          <cell r="I47"/>
          <cell r="J47"/>
        </row>
        <row r="48">
          <cell r="G48"/>
          <cell r="H48"/>
          <cell r="I48"/>
          <cell r="J48"/>
        </row>
        <row r="49">
          <cell r="G49"/>
          <cell r="H49"/>
          <cell r="I49"/>
          <cell r="J49"/>
        </row>
        <row r="50">
          <cell r="G50"/>
          <cell r="H50"/>
          <cell r="I50"/>
          <cell r="J50"/>
        </row>
        <row r="51">
          <cell r="G51"/>
          <cell r="H51"/>
          <cell r="I51"/>
          <cell r="J51"/>
        </row>
        <row r="52">
          <cell r="G52"/>
          <cell r="H52"/>
          <cell r="I52"/>
          <cell r="J52"/>
        </row>
        <row r="53">
          <cell r="G53"/>
          <cell r="H53"/>
          <cell r="I53"/>
          <cell r="J53"/>
        </row>
        <row r="54">
          <cell r="G54"/>
          <cell r="H54"/>
          <cell r="I54"/>
          <cell r="J54"/>
        </row>
        <row r="55">
          <cell r="G55"/>
          <cell r="H55"/>
          <cell r="I55"/>
          <cell r="J55"/>
        </row>
        <row r="56">
          <cell r="G56"/>
          <cell r="H56"/>
          <cell r="I56"/>
          <cell r="J56"/>
        </row>
        <row r="57">
          <cell r="G57"/>
          <cell r="H57"/>
          <cell r="I57"/>
          <cell r="J57"/>
        </row>
        <row r="58">
          <cell r="G58"/>
          <cell r="H58"/>
          <cell r="I58"/>
          <cell r="J58"/>
        </row>
        <row r="59">
          <cell r="G59"/>
          <cell r="H59"/>
          <cell r="I59"/>
          <cell r="J59"/>
        </row>
        <row r="60">
          <cell r="G60"/>
          <cell r="H60"/>
          <cell r="I60"/>
          <cell r="J60"/>
        </row>
        <row r="61">
          <cell r="G61"/>
          <cell r="H61"/>
          <cell r="I61"/>
          <cell r="J61"/>
        </row>
        <row r="62">
          <cell r="G62"/>
          <cell r="H62"/>
          <cell r="I62"/>
          <cell r="J62"/>
        </row>
        <row r="63">
          <cell r="G63"/>
          <cell r="H63"/>
          <cell r="I63"/>
          <cell r="J63"/>
        </row>
        <row r="64">
          <cell r="G64"/>
          <cell r="H64"/>
          <cell r="I64"/>
          <cell r="J64"/>
        </row>
        <row r="65">
          <cell r="G65"/>
          <cell r="H65"/>
          <cell r="I65"/>
          <cell r="J65"/>
        </row>
        <row r="66">
          <cell r="G66"/>
          <cell r="H66"/>
          <cell r="I66"/>
          <cell r="J66"/>
        </row>
        <row r="67">
          <cell r="G67"/>
          <cell r="H67"/>
          <cell r="I67"/>
          <cell r="J67"/>
        </row>
        <row r="68">
          <cell r="G68"/>
          <cell r="H68"/>
          <cell r="I68"/>
          <cell r="J68"/>
        </row>
        <row r="69">
          <cell r="G69"/>
          <cell r="H69"/>
          <cell r="I69"/>
          <cell r="J69"/>
        </row>
        <row r="70">
          <cell r="G70"/>
          <cell r="H70"/>
          <cell r="I70"/>
          <cell r="J70"/>
        </row>
        <row r="71">
          <cell r="G71"/>
          <cell r="H71"/>
          <cell r="I71"/>
          <cell r="J71"/>
        </row>
        <row r="72">
          <cell r="G72"/>
          <cell r="H72"/>
          <cell r="I72"/>
          <cell r="J72"/>
        </row>
        <row r="73">
          <cell r="G73"/>
          <cell r="H73"/>
          <cell r="I73"/>
          <cell r="J73"/>
        </row>
        <row r="74">
          <cell r="G74"/>
          <cell r="H74"/>
          <cell r="I74"/>
          <cell r="J74"/>
        </row>
        <row r="75">
          <cell r="G75"/>
          <cell r="H75"/>
          <cell r="I75"/>
          <cell r="J75"/>
        </row>
        <row r="76">
          <cell r="G76"/>
          <cell r="H76"/>
          <cell r="I76"/>
          <cell r="J76"/>
        </row>
        <row r="77">
          <cell r="G77"/>
          <cell r="H77"/>
          <cell r="I77"/>
          <cell r="J77"/>
        </row>
        <row r="78">
          <cell r="G78"/>
          <cell r="H78"/>
          <cell r="I78"/>
          <cell r="J78"/>
        </row>
        <row r="79">
          <cell r="G79"/>
          <cell r="H79"/>
          <cell r="I79"/>
          <cell r="J79"/>
        </row>
        <row r="80">
          <cell r="G80"/>
          <cell r="H80"/>
          <cell r="I80"/>
          <cell r="J80"/>
        </row>
        <row r="81">
          <cell r="G81"/>
          <cell r="H81"/>
          <cell r="I81"/>
          <cell r="J81"/>
        </row>
        <row r="82">
          <cell r="G82"/>
          <cell r="H82"/>
          <cell r="I82"/>
          <cell r="J82"/>
        </row>
        <row r="83">
          <cell r="G83"/>
          <cell r="H83"/>
          <cell r="I83"/>
          <cell r="J83"/>
        </row>
        <row r="84">
          <cell r="G84"/>
          <cell r="H84"/>
          <cell r="I84"/>
          <cell r="J84"/>
        </row>
        <row r="85">
          <cell r="G85"/>
          <cell r="H85"/>
          <cell r="I85"/>
          <cell r="J85"/>
        </row>
        <row r="86">
          <cell r="G86"/>
          <cell r="H86"/>
          <cell r="I86"/>
          <cell r="J86"/>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sa.gov/travel/plan-book/per-diem-rat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1"/>
  <sheetViews>
    <sheetView showGridLines="0" tabSelected="1" view="pageLayout" zoomScaleNormal="100" workbookViewId="0">
      <selection sqref="A1:J1"/>
    </sheetView>
  </sheetViews>
  <sheetFormatPr defaultColWidth="0" defaultRowHeight="15" customHeight="1" zeroHeight="1" x14ac:dyDescent="0.2"/>
  <cols>
    <col min="1" max="1" width="9.140625" style="6" customWidth="1"/>
    <col min="2" max="2" width="11.42578125" style="2" customWidth="1"/>
    <col min="3" max="3" width="9.7109375" style="2" customWidth="1"/>
    <col min="4" max="4" width="10.5703125" style="1" customWidth="1"/>
    <col min="5" max="5" width="11" style="1" customWidth="1"/>
    <col min="6" max="6" width="11.140625" style="1" customWidth="1"/>
    <col min="7" max="7" width="8.85546875" style="5" customWidth="1"/>
    <col min="8" max="8" width="10.85546875" style="2" customWidth="1"/>
    <col min="9" max="9" width="8.85546875" style="4" customWidth="1"/>
    <col min="10" max="10" width="10" style="3" customWidth="1"/>
    <col min="11" max="11" width="5.5703125" style="1" customWidth="1"/>
    <col min="12" max="16384" width="0" style="1" hidden="1"/>
  </cols>
  <sheetData>
    <row r="1" spans="1:10" ht="15" customHeight="1" x14ac:dyDescent="0.2">
      <c r="A1" s="197" t="s">
        <v>130</v>
      </c>
      <c r="B1" s="197"/>
      <c r="C1" s="197"/>
      <c r="D1" s="197"/>
      <c r="E1" s="197"/>
      <c r="F1" s="197"/>
      <c r="G1" s="197"/>
      <c r="H1" s="197"/>
      <c r="I1" s="197"/>
      <c r="J1" s="197"/>
    </row>
    <row r="2" spans="1:10" ht="18.75" customHeight="1" x14ac:dyDescent="0.2">
      <c r="A2" s="244" t="s">
        <v>202</v>
      </c>
      <c r="B2" s="244"/>
      <c r="C2" s="244"/>
      <c r="D2" s="244"/>
      <c r="E2" s="244"/>
      <c r="F2" s="244"/>
      <c r="G2" s="244"/>
      <c r="H2" s="244"/>
      <c r="I2" s="244"/>
      <c r="J2" s="244"/>
    </row>
    <row r="3" spans="1:10" ht="6" customHeight="1" x14ac:dyDescent="0.25">
      <c r="A3" s="64"/>
      <c r="B3" s="64"/>
      <c r="C3" s="64"/>
      <c r="D3" s="64"/>
      <c r="E3" s="64"/>
      <c r="F3" s="64"/>
      <c r="G3" s="64"/>
      <c r="H3" s="64"/>
      <c r="I3" s="75"/>
      <c r="J3" s="14"/>
    </row>
    <row r="4" spans="1:10" ht="12.75" customHeight="1" x14ac:dyDescent="0.25">
      <c r="A4" s="68" t="s">
        <v>77</v>
      </c>
      <c r="B4" s="64"/>
      <c r="C4" s="64"/>
      <c r="D4" s="99" t="str">
        <f>IF(NOT($G$6=Keywords!$E$5),IF(OR(A6="",C6="",G6="",A8="",F8="",I8="",A10="",F10="",I10=""),Keywords!$G$5,""),IF(OR(C6="",G6="",A8="",F8="",I8="",A10="",F10="",I10=""),Keywords!$G$5,""))</f>
        <v>Please complete all fields below</v>
      </c>
      <c r="E4" s="69"/>
      <c r="F4" s="65"/>
      <c r="G4" s="64"/>
      <c r="H4" s="64"/>
      <c r="I4" s="75"/>
      <c r="J4" s="97"/>
    </row>
    <row r="5" spans="1:10" ht="13.5" customHeight="1" x14ac:dyDescent="0.2">
      <c r="A5" s="198" t="s">
        <v>90</v>
      </c>
      <c r="B5" s="199"/>
      <c r="C5" s="205" t="s">
        <v>131</v>
      </c>
      <c r="D5" s="206"/>
      <c r="E5" s="206"/>
      <c r="F5" s="207"/>
      <c r="G5" s="184" t="s">
        <v>201</v>
      </c>
      <c r="H5" s="185"/>
      <c r="I5" s="185"/>
      <c r="J5" s="186"/>
    </row>
    <row r="6" spans="1:10" ht="18" customHeight="1" x14ac:dyDescent="0.3">
      <c r="A6" s="209"/>
      <c r="B6" s="211"/>
      <c r="C6" s="208"/>
      <c r="D6" s="208"/>
      <c r="E6" s="208"/>
      <c r="F6" s="208"/>
      <c r="G6" s="209" t="s">
        <v>92</v>
      </c>
      <c r="H6" s="210"/>
      <c r="I6" s="210"/>
      <c r="J6" s="211"/>
    </row>
    <row r="7" spans="1:10" ht="12" customHeight="1" x14ac:dyDescent="0.2">
      <c r="A7" s="184" t="s">
        <v>85</v>
      </c>
      <c r="B7" s="185"/>
      <c r="C7" s="185"/>
      <c r="D7" s="185"/>
      <c r="E7" s="186"/>
      <c r="F7" s="184" t="s">
        <v>16</v>
      </c>
      <c r="G7" s="185"/>
      <c r="H7" s="186"/>
      <c r="I7" s="184" t="s">
        <v>93</v>
      </c>
      <c r="J7" s="186"/>
    </row>
    <row r="8" spans="1:10" ht="18" customHeight="1" x14ac:dyDescent="0.25">
      <c r="A8" s="200"/>
      <c r="B8" s="200"/>
      <c r="C8" s="200"/>
      <c r="D8" s="200"/>
      <c r="E8" s="200"/>
      <c r="F8" s="200"/>
      <c r="G8" s="200"/>
      <c r="H8" s="200"/>
      <c r="I8" s="204"/>
      <c r="J8" s="204"/>
    </row>
    <row r="9" spans="1:10" ht="13.5" customHeight="1" x14ac:dyDescent="0.2">
      <c r="A9" s="184" t="s">
        <v>132</v>
      </c>
      <c r="B9" s="185"/>
      <c r="C9" s="185"/>
      <c r="D9" s="185"/>
      <c r="E9" s="186"/>
      <c r="F9" s="198" t="s">
        <v>133</v>
      </c>
      <c r="G9" s="198"/>
      <c r="H9" s="198"/>
      <c r="I9" s="198" t="s">
        <v>140</v>
      </c>
      <c r="J9" s="198"/>
    </row>
    <row r="10" spans="1:10" ht="15" customHeight="1" x14ac:dyDescent="0.25">
      <c r="A10" s="200"/>
      <c r="B10" s="200"/>
      <c r="C10" s="200"/>
      <c r="D10" s="200"/>
      <c r="E10" s="200"/>
      <c r="F10" s="200"/>
      <c r="G10" s="200"/>
      <c r="H10" s="200"/>
      <c r="I10" s="200" t="str">
        <f>IF($G$6=Keywords!$E$6,Keywords!$I$6,"")</f>
        <v/>
      </c>
      <c r="J10" s="200"/>
    </row>
    <row r="11" spans="1:10" ht="12.75" customHeight="1" x14ac:dyDescent="0.2">
      <c r="A11" s="184" t="s">
        <v>80</v>
      </c>
      <c r="B11" s="185"/>
      <c r="C11" s="185"/>
      <c r="D11" s="185"/>
      <c r="E11" s="185"/>
      <c r="F11" s="185"/>
      <c r="G11" s="185"/>
      <c r="H11" s="185"/>
      <c r="I11" s="185"/>
      <c r="J11" s="186"/>
    </row>
    <row r="12" spans="1:10" ht="15" customHeight="1" x14ac:dyDescent="0.2">
      <c r="A12" s="201"/>
      <c r="B12" s="202"/>
      <c r="C12" s="202"/>
      <c r="D12" s="202"/>
      <c r="E12" s="202"/>
      <c r="F12" s="202"/>
      <c r="G12" s="202"/>
      <c r="H12" s="202"/>
      <c r="I12" s="202"/>
      <c r="J12" s="203"/>
    </row>
    <row r="13" spans="1:10" ht="6" customHeight="1" x14ac:dyDescent="0.2">
      <c r="B13" s="70"/>
      <c r="C13" s="70"/>
      <c r="D13" s="70"/>
      <c r="E13" s="70"/>
      <c r="F13" s="71"/>
      <c r="G13" s="71"/>
      <c r="H13" s="71"/>
      <c r="I13" s="71"/>
      <c r="J13" s="71"/>
    </row>
    <row r="14" spans="1:10" ht="15.75" customHeight="1" thickBot="1" x14ac:dyDescent="0.25">
      <c r="A14" s="65" t="s">
        <v>102</v>
      </c>
      <c r="B14" s="65"/>
      <c r="C14" s="65"/>
      <c r="D14" s="11"/>
      <c r="E14" s="11"/>
      <c r="F14" s="20"/>
      <c r="G14" s="9"/>
      <c r="H14" s="10"/>
      <c r="I14" s="7"/>
      <c r="J14" s="8"/>
    </row>
    <row r="15" spans="1:10" ht="15" customHeight="1" x14ac:dyDescent="0.2">
      <c r="A15" s="89" t="s">
        <v>2</v>
      </c>
      <c r="B15" s="73" t="s">
        <v>21</v>
      </c>
      <c r="C15" s="184" t="s">
        <v>14</v>
      </c>
      <c r="D15" s="186"/>
      <c r="E15" s="184" t="s">
        <v>15</v>
      </c>
      <c r="F15" s="186"/>
      <c r="G15" s="90" t="s">
        <v>84</v>
      </c>
      <c r="H15" s="74" t="s">
        <v>0</v>
      </c>
      <c r="I15" s="91" t="s">
        <v>1</v>
      </c>
      <c r="J15" s="92" t="s">
        <v>17</v>
      </c>
    </row>
    <row r="16" spans="1:10" ht="15" customHeight="1" x14ac:dyDescent="0.25">
      <c r="A16" s="93"/>
      <c r="B16" s="135" t="s">
        <v>73</v>
      </c>
      <c r="C16" s="187"/>
      <c r="D16" s="188"/>
      <c r="E16" s="187"/>
      <c r="F16" s="188"/>
      <c r="G16" s="78"/>
      <c r="H16" s="79"/>
      <c r="I16" s="83">
        <f>IFERROR(ROUND(IF($H16&gt;0,($H16*Rates!$K$51),""),2),0)</f>
        <v>0</v>
      </c>
      <c r="J16" s="81">
        <f>ROUND(G16+I16,2)</f>
        <v>0</v>
      </c>
    </row>
    <row r="17" spans="1:10" ht="15" customHeight="1" x14ac:dyDescent="0.25">
      <c r="A17" s="93"/>
      <c r="B17" s="135" t="s">
        <v>73</v>
      </c>
      <c r="C17" s="182"/>
      <c r="D17" s="183"/>
      <c r="E17" s="182"/>
      <c r="F17" s="183"/>
      <c r="G17" s="78"/>
      <c r="H17" s="79"/>
      <c r="I17" s="83">
        <f>IFERROR(ROUND(IF($H17&gt;0,($H17*Rates!$K$51),""),2),0)</f>
        <v>0</v>
      </c>
      <c r="J17" s="81">
        <f>ROUND(G17+I17,2)</f>
        <v>0</v>
      </c>
    </row>
    <row r="18" spans="1:10" ht="15" customHeight="1" x14ac:dyDescent="0.25">
      <c r="A18" s="93"/>
      <c r="B18" s="135" t="s">
        <v>73</v>
      </c>
      <c r="C18" s="182"/>
      <c r="D18" s="183"/>
      <c r="E18" s="182"/>
      <c r="F18" s="183"/>
      <c r="G18" s="78"/>
      <c r="H18" s="79"/>
      <c r="I18" s="83">
        <f>IFERROR(ROUND(IF($H18&gt;0,($H18*Rates!$K$51),""),2),0)</f>
        <v>0</v>
      </c>
      <c r="J18" s="81">
        <f t="shared" ref="J18:J35" si="0">ROUND(G18+I18,2)</f>
        <v>0</v>
      </c>
    </row>
    <row r="19" spans="1:10" ht="15" customHeight="1" x14ac:dyDescent="0.25">
      <c r="A19" s="93"/>
      <c r="B19" s="135" t="s">
        <v>73</v>
      </c>
      <c r="C19" s="182"/>
      <c r="D19" s="183"/>
      <c r="E19" s="182"/>
      <c r="F19" s="183"/>
      <c r="G19" s="78"/>
      <c r="H19" s="79"/>
      <c r="I19" s="83">
        <f>IFERROR(ROUND(IF($H19&gt;0,($H19*Rates!$K$51),""),2),0)</f>
        <v>0</v>
      </c>
      <c r="J19" s="81">
        <f t="shared" si="0"/>
        <v>0</v>
      </c>
    </row>
    <row r="20" spans="1:10" ht="15" customHeight="1" x14ac:dyDescent="0.25">
      <c r="A20" s="93"/>
      <c r="B20" s="135" t="s">
        <v>73</v>
      </c>
      <c r="C20" s="182"/>
      <c r="D20" s="183"/>
      <c r="E20" s="182"/>
      <c r="F20" s="183"/>
      <c r="G20" s="78"/>
      <c r="H20" s="79"/>
      <c r="I20" s="83">
        <f>IFERROR(ROUND(IF($H20&gt;0,($H20*Rates!$K$51),""),2),0)</f>
        <v>0</v>
      </c>
      <c r="J20" s="81">
        <f t="shared" si="0"/>
        <v>0</v>
      </c>
    </row>
    <row r="21" spans="1:10" ht="15" customHeight="1" x14ac:dyDescent="0.25">
      <c r="A21" s="93"/>
      <c r="B21" s="135" t="s">
        <v>73</v>
      </c>
      <c r="C21" s="182"/>
      <c r="D21" s="183"/>
      <c r="E21" s="182"/>
      <c r="F21" s="183"/>
      <c r="G21" s="78"/>
      <c r="H21" s="79"/>
      <c r="I21" s="83">
        <f>IFERROR(ROUND(IF($H21&gt;0,($H21*Rates!$K$51),""),2),0)</f>
        <v>0</v>
      </c>
      <c r="J21" s="81">
        <f t="shared" si="0"/>
        <v>0</v>
      </c>
    </row>
    <row r="22" spans="1:10" ht="15" customHeight="1" x14ac:dyDescent="0.25">
      <c r="A22" s="93"/>
      <c r="B22" s="135" t="s">
        <v>73</v>
      </c>
      <c r="C22" s="182"/>
      <c r="D22" s="183"/>
      <c r="E22" s="182"/>
      <c r="F22" s="183"/>
      <c r="G22" s="78"/>
      <c r="H22" s="79"/>
      <c r="I22" s="83">
        <f>IFERROR(ROUND(IF($H22&gt;0,($H22*Rates!$K$51),""),2),0)</f>
        <v>0</v>
      </c>
      <c r="J22" s="81">
        <f t="shared" si="0"/>
        <v>0</v>
      </c>
    </row>
    <row r="23" spans="1:10" ht="15" customHeight="1" x14ac:dyDescent="0.25">
      <c r="A23" s="93"/>
      <c r="B23" s="135" t="s">
        <v>73</v>
      </c>
      <c r="C23" s="182"/>
      <c r="D23" s="183"/>
      <c r="E23" s="182"/>
      <c r="F23" s="183"/>
      <c r="G23" s="78"/>
      <c r="H23" s="79"/>
      <c r="I23" s="83">
        <f>IFERROR(ROUND(IF($H23&gt;0,($H23*Rates!$K$51),""),2),0)</f>
        <v>0</v>
      </c>
      <c r="J23" s="81">
        <f t="shared" si="0"/>
        <v>0</v>
      </c>
    </row>
    <row r="24" spans="1:10" ht="15" customHeight="1" x14ac:dyDescent="0.25">
      <c r="A24" s="93"/>
      <c r="B24" s="135" t="s">
        <v>73</v>
      </c>
      <c r="C24" s="182"/>
      <c r="D24" s="183"/>
      <c r="E24" s="182"/>
      <c r="F24" s="183"/>
      <c r="G24" s="78"/>
      <c r="H24" s="79"/>
      <c r="I24" s="83">
        <f>IFERROR(ROUND(IF($H24&gt;0,($H24*Rates!$K$51),""),2),0)</f>
        <v>0</v>
      </c>
      <c r="J24" s="81">
        <f t="shared" si="0"/>
        <v>0</v>
      </c>
    </row>
    <row r="25" spans="1:10" ht="15" customHeight="1" x14ac:dyDescent="0.25">
      <c r="A25" s="93"/>
      <c r="B25" s="135" t="s">
        <v>73</v>
      </c>
      <c r="C25" s="182"/>
      <c r="D25" s="183"/>
      <c r="E25" s="182"/>
      <c r="F25" s="183"/>
      <c r="G25" s="78"/>
      <c r="H25" s="79"/>
      <c r="I25" s="83">
        <f>IFERROR(ROUND(IF($H25&gt;0,($H25*Rates!$K$51),""),2),0)</f>
        <v>0</v>
      </c>
      <c r="J25" s="81">
        <f t="shared" si="0"/>
        <v>0</v>
      </c>
    </row>
    <row r="26" spans="1:10" ht="15" customHeight="1" x14ac:dyDescent="0.25">
      <c r="A26" s="93"/>
      <c r="B26" s="135" t="s">
        <v>73</v>
      </c>
      <c r="C26" s="182"/>
      <c r="D26" s="183"/>
      <c r="E26" s="182"/>
      <c r="F26" s="183"/>
      <c r="G26" s="78"/>
      <c r="H26" s="79"/>
      <c r="I26" s="83">
        <f>IFERROR(ROUND(IF($H26&gt;0,($H26*Rates!$K$51),""),2),0)</f>
        <v>0</v>
      </c>
      <c r="J26" s="81">
        <f t="shared" si="0"/>
        <v>0</v>
      </c>
    </row>
    <row r="27" spans="1:10" ht="15" customHeight="1" x14ac:dyDescent="0.25">
      <c r="A27" s="93"/>
      <c r="B27" s="135" t="s">
        <v>73</v>
      </c>
      <c r="C27" s="182"/>
      <c r="D27" s="183"/>
      <c r="E27" s="182"/>
      <c r="F27" s="183"/>
      <c r="G27" s="78"/>
      <c r="H27" s="79"/>
      <c r="I27" s="83">
        <f>IFERROR(ROUND(IF($H27&gt;0,($H27*Rates!$K$51),""),2),0)</f>
        <v>0</v>
      </c>
      <c r="J27" s="81">
        <f t="shared" si="0"/>
        <v>0</v>
      </c>
    </row>
    <row r="28" spans="1:10" ht="15" customHeight="1" x14ac:dyDescent="0.25">
      <c r="A28" s="93"/>
      <c r="B28" s="135" t="s">
        <v>73</v>
      </c>
      <c r="C28" s="182"/>
      <c r="D28" s="183"/>
      <c r="E28" s="182"/>
      <c r="F28" s="183"/>
      <c r="G28" s="78"/>
      <c r="H28" s="79"/>
      <c r="I28" s="83">
        <f>IFERROR(ROUND(IF($H28&gt;0,($H28*Rates!$K$51),""),2),0)</f>
        <v>0</v>
      </c>
      <c r="J28" s="81">
        <f t="shared" si="0"/>
        <v>0</v>
      </c>
    </row>
    <row r="29" spans="1:10" ht="15" customHeight="1" x14ac:dyDescent="0.25">
      <c r="A29" s="93"/>
      <c r="B29" s="135" t="s">
        <v>73</v>
      </c>
      <c r="C29" s="182"/>
      <c r="D29" s="183"/>
      <c r="E29" s="182"/>
      <c r="F29" s="183"/>
      <c r="G29" s="78"/>
      <c r="H29" s="79"/>
      <c r="I29" s="83">
        <f>IFERROR(ROUND(IF($H29&gt;0,($H29*Rates!$K$51),""),2),0)</f>
        <v>0</v>
      </c>
      <c r="J29" s="81">
        <f t="shared" si="0"/>
        <v>0</v>
      </c>
    </row>
    <row r="30" spans="1:10" ht="15" customHeight="1" x14ac:dyDescent="0.25">
      <c r="A30" s="93"/>
      <c r="B30" s="135" t="s">
        <v>73</v>
      </c>
      <c r="C30" s="182"/>
      <c r="D30" s="183"/>
      <c r="E30" s="182"/>
      <c r="F30" s="183"/>
      <c r="G30" s="78"/>
      <c r="H30" s="79"/>
      <c r="I30" s="83">
        <f>IFERROR(ROUND(IF($H30&gt;0,($H30*Rates!$K$51),""),2),0)</f>
        <v>0</v>
      </c>
      <c r="J30" s="81">
        <f t="shared" si="0"/>
        <v>0</v>
      </c>
    </row>
    <row r="31" spans="1:10" ht="15" customHeight="1" x14ac:dyDescent="0.25">
      <c r="A31" s="93"/>
      <c r="B31" s="135" t="s">
        <v>73</v>
      </c>
      <c r="C31" s="182"/>
      <c r="D31" s="183"/>
      <c r="E31" s="182"/>
      <c r="F31" s="183"/>
      <c r="G31" s="78"/>
      <c r="H31" s="79"/>
      <c r="I31" s="83">
        <f>IFERROR(ROUND(IF($H31&gt;0,($H31*Rates!$K$51),""),2),0)</f>
        <v>0</v>
      </c>
      <c r="J31" s="81">
        <f t="shared" si="0"/>
        <v>0</v>
      </c>
    </row>
    <row r="32" spans="1:10" ht="15" customHeight="1" x14ac:dyDescent="0.25">
      <c r="A32" s="93"/>
      <c r="B32" s="135" t="s">
        <v>73</v>
      </c>
      <c r="C32" s="182"/>
      <c r="D32" s="183"/>
      <c r="E32" s="182"/>
      <c r="F32" s="183"/>
      <c r="G32" s="78"/>
      <c r="H32" s="79"/>
      <c r="I32" s="83">
        <f>IFERROR(ROUND(IF($H32&gt;0,($H32*Rates!$K$51),""),2),0)</f>
        <v>0</v>
      </c>
      <c r="J32" s="81">
        <f t="shared" si="0"/>
        <v>0</v>
      </c>
    </row>
    <row r="33" spans="1:10" ht="15" customHeight="1" x14ac:dyDescent="0.25">
      <c r="A33" s="93"/>
      <c r="B33" s="135" t="s">
        <v>73</v>
      </c>
      <c r="C33" s="182"/>
      <c r="D33" s="183"/>
      <c r="E33" s="182"/>
      <c r="F33" s="183"/>
      <c r="G33" s="78"/>
      <c r="H33" s="79"/>
      <c r="I33" s="83">
        <f>IFERROR(ROUND(IF($H33&gt;0,($H33*Rates!$K$51),""),2),0)</f>
        <v>0</v>
      </c>
      <c r="J33" s="81">
        <f t="shared" si="0"/>
        <v>0</v>
      </c>
    </row>
    <row r="34" spans="1:10" ht="15" customHeight="1" x14ac:dyDescent="0.25">
      <c r="A34" s="93"/>
      <c r="B34" s="135" t="s">
        <v>73</v>
      </c>
      <c r="C34" s="182"/>
      <c r="D34" s="183"/>
      <c r="E34" s="182"/>
      <c r="F34" s="183"/>
      <c r="G34" s="78"/>
      <c r="H34" s="79"/>
      <c r="I34" s="83">
        <f>IFERROR(ROUND(IF($H34&gt;0,($H34*Rates!$K$51),""),2),0)</f>
        <v>0</v>
      </c>
      <c r="J34" s="81">
        <f t="shared" si="0"/>
        <v>0</v>
      </c>
    </row>
    <row r="35" spans="1:10" ht="15" customHeight="1" thickBot="1" x14ac:dyDescent="0.3">
      <c r="A35" s="93"/>
      <c r="B35" s="135" t="s">
        <v>73</v>
      </c>
      <c r="C35" s="182"/>
      <c r="D35" s="183"/>
      <c r="E35" s="182"/>
      <c r="F35" s="183"/>
      <c r="G35" s="78"/>
      <c r="H35" s="79"/>
      <c r="I35" s="83">
        <f>IFERROR(ROUND(IF($H35&gt;0,($H35*Rates!$K$51),""),2),0)</f>
        <v>0</v>
      </c>
      <c r="J35" s="82">
        <f t="shared" si="0"/>
        <v>0</v>
      </c>
    </row>
    <row r="36" spans="1:10" ht="15" customHeight="1" thickBot="1" x14ac:dyDescent="0.25">
      <c r="A36" s="13"/>
      <c r="B36" s="14"/>
      <c r="C36" s="14"/>
      <c r="D36" s="12"/>
      <c r="E36" s="12"/>
      <c r="F36" s="12"/>
      <c r="G36" s="15"/>
      <c r="H36" s="14"/>
      <c r="I36" s="104" t="s">
        <v>108</v>
      </c>
      <c r="J36" s="80">
        <f>SUM(J16:J35)</f>
        <v>0</v>
      </c>
    </row>
    <row r="37" spans="1:10" ht="9" customHeight="1" x14ac:dyDescent="0.2">
      <c r="A37" s="13"/>
      <c r="B37" s="14"/>
      <c r="C37" s="14"/>
      <c r="D37" s="12"/>
      <c r="E37" s="12"/>
      <c r="F37" s="12"/>
      <c r="G37" s="15"/>
      <c r="H37" s="14"/>
      <c r="I37" s="105"/>
      <c r="J37" s="86"/>
    </row>
    <row r="38" spans="1:10" ht="15" customHeight="1" thickBot="1" x14ac:dyDescent="0.25">
      <c r="A38" s="102" t="s">
        <v>106</v>
      </c>
      <c r="B38" s="14"/>
      <c r="C38" s="14"/>
      <c r="D38" s="12"/>
      <c r="F38" s="65" t="s">
        <v>107</v>
      </c>
      <c r="G38" s="15"/>
      <c r="H38" s="14"/>
      <c r="I38" s="85"/>
      <c r="J38" s="86"/>
    </row>
    <row r="39" spans="1:10" ht="15" customHeight="1" x14ac:dyDescent="0.2">
      <c r="A39" s="87" t="s">
        <v>19</v>
      </c>
      <c r="B39" s="88" t="s">
        <v>3</v>
      </c>
      <c r="C39" s="88" t="s">
        <v>20</v>
      </c>
      <c r="F39" s="221" t="s">
        <v>109</v>
      </c>
      <c r="G39" s="222"/>
      <c r="H39" s="222"/>
      <c r="I39" s="222"/>
      <c r="J39" s="223"/>
    </row>
    <row r="40" spans="1:10" ht="18" customHeight="1" x14ac:dyDescent="0.25">
      <c r="A40" s="134"/>
      <c r="B40" s="100"/>
      <c r="C40" s="101">
        <f>J36</f>
        <v>0</v>
      </c>
      <c r="E40" s="106"/>
      <c r="F40" s="224"/>
      <c r="G40" s="225"/>
      <c r="H40" s="225"/>
      <c r="I40" s="225"/>
      <c r="J40" s="226"/>
    </row>
    <row r="41" spans="1:10" ht="18" customHeight="1" x14ac:dyDescent="0.25">
      <c r="A41" s="134"/>
      <c r="B41" s="100"/>
      <c r="C41" s="101"/>
      <c r="E41" s="12"/>
      <c r="F41" s="212" t="str">
        <f>IF(AND($G$6=Keywords!$E$5,$J$36=0),Keywords!$G$6,IF(OR(NOT($A$45=""),NOT($D$4="")),Keywords!$G$8,""))</f>
        <v>Non-Employee - zero reimbursement</v>
      </c>
      <c r="G41" s="213"/>
      <c r="H41" s="213"/>
      <c r="I41" s="213"/>
      <c r="J41" s="214"/>
    </row>
    <row r="42" spans="1:10" ht="17.25" customHeight="1" thickBot="1" x14ac:dyDescent="0.3">
      <c r="A42" s="134"/>
      <c r="B42" s="100"/>
      <c r="C42" s="101"/>
      <c r="F42" s="112" t="s">
        <v>134</v>
      </c>
      <c r="G42" s="113"/>
      <c r="H42" s="114"/>
      <c r="I42" s="115"/>
      <c r="J42" s="111" t="s">
        <v>18</v>
      </c>
    </row>
    <row r="43" spans="1:10" ht="18" customHeight="1" x14ac:dyDescent="0.25">
      <c r="A43" s="134"/>
      <c r="B43" s="100"/>
      <c r="C43" s="133"/>
      <c r="F43" s="227" t="s">
        <v>110</v>
      </c>
      <c r="G43" s="228"/>
      <c r="H43" s="228"/>
      <c r="I43" s="228"/>
      <c r="J43" s="229"/>
    </row>
    <row r="44" spans="1:10" ht="20.25" customHeight="1" x14ac:dyDescent="0.25">
      <c r="A44" s="13"/>
      <c r="B44" s="98" t="s">
        <v>35</v>
      </c>
      <c r="C44" s="94">
        <f>SUM(C40:C43)</f>
        <v>0</v>
      </c>
      <c r="E44" s="125"/>
      <c r="F44" s="230"/>
      <c r="G44" s="231"/>
      <c r="H44" s="231"/>
      <c r="I44" s="231"/>
      <c r="J44" s="232"/>
    </row>
    <row r="45" spans="1:10" ht="14.25" customHeight="1" x14ac:dyDescent="0.25">
      <c r="A45" s="196" t="str">
        <f>IF($A$40="",Keywords!$G$7,"")</f>
        <v>At least one fund must be entered</v>
      </c>
      <c r="B45" s="196"/>
      <c r="C45" s="196"/>
      <c r="E45" s="125"/>
      <c r="F45" s="233"/>
      <c r="G45" s="234"/>
      <c r="H45" s="234"/>
      <c r="I45" s="234"/>
      <c r="J45" s="235"/>
    </row>
    <row r="46" spans="1:10" ht="11.25" customHeight="1" x14ac:dyDescent="0.2">
      <c r="A46" s="196"/>
      <c r="B46" s="196"/>
      <c r="C46" s="196"/>
      <c r="F46" s="123" t="s">
        <v>112</v>
      </c>
      <c r="G46" s="108"/>
      <c r="H46" s="108"/>
      <c r="I46" s="108"/>
      <c r="J46" s="124"/>
    </row>
    <row r="47" spans="1:10" ht="15.75" customHeight="1" x14ac:dyDescent="0.2">
      <c r="A47" s="193" t="s">
        <v>38</v>
      </c>
      <c r="B47" s="194"/>
      <c r="C47" s="194"/>
      <c r="D47" s="195"/>
      <c r="F47" s="215" t="str">
        <f>IF(OR(NOT($A$45=""),NOT($D$4="")),Keywords!$G$8,"")</f>
        <v>ERROR - Please correct prior to submitting</v>
      </c>
      <c r="G47" s="216"/>
      <c r="H47" s="216"/>
      <c r="I47" s="216"/>
      <c r="J47" s="217"/>
    </row>
    <row r="48" spans="1:10" ht="6.75" customHeight="1" x14ac:dyDescent="0.2">
      <c r="A48" s="126"/>
      <c r="B48" s="127"/>
      <c r="C48" s="127"/>
      <c r="D48" s="128"/>
      <c r="E48" s="12"/>
      <c r="F48" s="218"/>
      <c r="G48" s="219"/>
      <c r="H48" s="219"/>
      <c r="I48" s="219"/>
      <c r="J48" s="220"/>
    </row>
    <row r="49" spans="1:10" ht="15" customHeight="1" thickBot="1" x14ac:dyDescent="0.25">
      <c r="A49" s="129"/>
      <c r="B49" s="1"/>
      <c r="C49" s="1"/>
      <c r="D49" s="130"/>
      <c r="F49" s="109" t="s">
        <v>111</v>
      </c>
      <c r="G49" s="110"/>
      <c r="H49" s="110"/>
      <c r="I49" s="110"/>
      <c r="J49" s="111" t="s">
        <v>18</v>
      </c>
    </row>
    <row r="50" spans="1:10" ht="12" customHeight="1" x14ac:dyDescent="0.2">
      <c r="A50" s="129"/>
      <c r="B50" s="1"/>
      <c r="C50" s="1"/>
      <c r="D50" s="130"/>
      <c r="E50" s="12"/>
      <c r="F50" s="238"/>
      <c r="G50" s="239"/>
      <c r="H50" s="239"/>
      <c r="I50" s="239"/>
      <c r="J50" s="240"/>
    </row>
    <row r="51" spans="1:10" ht="11.25" customHeight="1" x14ac:dyDescent="0.2">
      <c r="A51" s="129"/>
      <c r="B51" s="1"/>
      <c r="C51" s="1"/>
      <c r="D51" s="130"/>
      <c r="F51" s="241"/>
      <c r="G51" s="242"/>
      <c r="H51" s="242"/>
      <c r="I51" s="242"/>
      <c r="J51" s="243"/>
    </row>
    <row r="52" spans="1:10" ht="15" customHeight="1" thickBot="1" x14ac:dyDescent="0.25">
      <c r="A52" s="131"/>
      <c r="B52" s="107"/>
      <c r="C52" s="107"/>
      <c r="D52" s="132"/>
      <c r="E52" s="12"/>
      <c r="F52" s="120" t="s">
        <v>113</v>
      </c>
      <c r="G52" s="121"/>
      <c r="H52" s="121"/>
      <c r="I52" s="122"/>
      <c r="J52" s="111"/>
    </row>
    <row r="53" spans="1:10" ht="6.75" customHeight="1" x14ac:dyDescent="0.25">
      <c r="A53" s="1"/>
      <c r="B53" s="1"/>
      <c r="C53" s="1"/>
      <c r="E53" s="19"/>
      <c r="F53" s="12"/>
      <c r="G53" s="97"/>
      <c r="H53" s="97"/>
      <c r="I53" s="95"/>
      <c r="J53" s="8"/>
    </row>
    <row r="54" spans="1:10" ht="9.75" customHeight="1" x14ac:dyDescent="0.2">
      <c r="A54" s="1"/>
      <c r="B54" s="1"/>
      <c r="C54" s="1"/>
      <c r="E54" s="16"/>
      <c r="F54" s="12"/>
      <c r="G54" s="97"/>
      <c r="H54" s="97"/>
      <c r="I54" s="95"/>
      <c r="J54" s="8"/>
    </row>
    <row r="55" spans="1:10" ht="15" customHeight="1" x14ac:dyDescent="0.2">
      <c r="A55" s="191"/>
      <c r="B55" s="192"/>
      <c r="C55" s="192"/>
      <c r="D55" s="192"/>
      <c r="E55" s="12"/>
      <c r="F55" s="12"/>
      <c r="G55" s="15"/>
      <c r="H55" s="14"/>
      <c r="J55" s="8"/>
    </row>
    <row r="56" spans="1:10" ht="15" hidden="1" customHeight="1" x14ac:dyDescent="0.2">
      <c r="A56" s="117"/>
      <c r="B56" s="14"/>
      <c r="C56" s="14"/>
      <c r="D56" s="12"/>
      <c r="E56" s="12"/>
      <c r="F56" s="12"/>
      <c r="G56" s="236"/>
      <c r="H56" s="236"/>
      <c r="I56" s="236"/>
      <c r="J56" s="236"/>
    </row>
    <row r="57" spans="1:10" ht="15" hidden="1" customHeight="1" x14ac:dyDescent="0.2">
      <c r="A57" s="117"/>
      <c r="B57" s="14"/>
      <c r="C57" s="14"/>
      <c r="D57" s="12"/>
      <c r="E57" s="12"/>
      <c r="F57" s="12"/>
      <c r="G57" s="237"/>
      <c r="H57" s="237"/>
      <c r="I57" s="237"/>
      <c r="J57" s="237"/>
    </row>
    <row r="58" spans="1:10" ht="15" hidden="1" customHeight="1" x14ac:dyDescent="0.2">
      <c r="A58" s="13"/>
      <c r="B58" s="14"/>
      <c r="C58" s="14"/>
      <c r="D58" s="12"/>
      <c r="E58" s="12"/>
      <c r="F58" s="12"/>
      <c r="G58" s="118"/>
    </row>
    <row r="59" spans="1:10" ht="15" hidden="1" customHeight="1" x14ac:dyDescent="0.25">
      <c r="A59" s="189"/>
      <c r="B59" s="190"/>
      <c r="C59" s="190"/>
      <c r="D59" s="190"/>
      <c r="E59" s="19"/>
      <c r="F59" s="12"/>
      <c r="G59" s="118"/>
      <c r="H59" s="14"/>
      <c r="I59" s="21"/>
      <c r="J59" s="21"/>
    </row>
    <row r="60" spans="1:10" ht="15" hidden="1" customHeight="1" x14ac:dyDescent="0.2">
      <c r="A60" s="116"/>
      <c r="B60" s="14"/>
      <c r="C60" s="14"/>
      <c r="D60" s="16"/>
      <c r="E60" s="16"/>
      <c r="F60" s="12"/>
      <c r="G60" s="119"/>
      <c r="H60" s="14"/>
      <c r="I60" s="22"/>
      <c r="J60" s="96"/>
    </row>
    <row r="61" spans="1:10" ht="12" hidden="1" customHeight="1" x14ac:dyDescent="0.25">
      <c r="A61" s="18"/>
      <c r="B61" s="19"/>
      <c r="C61" s="19"/>
      <c r="D61" s="19"/>
      <c r="E61" s="19"/>
      <c r="F61" s="12"/>
      <c r="G61" s="118"/>
      <c r="H61" s="14"/>
      <c r="I61" s="22"/>
      <c r="J61" s="96"/>
    </row>
  </sheetData>
  <sheetProtection algorithmName="SHA-512" hashValue="2gAJk5EOUy1k4qzFwiQukQaLnwDAgq0ODTSn0GcLzgxlNyxY4tkDQzQFWqK/SZbFG0nY4KfClk4QXgwMjFFzzA==" saltValue="/haiasYwVpgm8ZKdCSJZMw==" spinCount="100000" sheet="1" objects="1" scenarios="1"/>
  <mergeCells count="76">
    <mergeCell ref="A2:J2"/>
    <mergeCell ref="C25:D25"/>
    <mergeCell ref="C26:D26"/>
    <mergeCell ref="C27:D27"/>
    <mergeCell ref="C28:D28"/>
    <mergeCell ref="A9:E9"/>
    <mergeCell ref="A10:E10"/>
    <mergeCell ref="E22:F22"/>
    <mergeCell ref="E21:F21"/>
    <mergeCell ref="F10:H10"/>
    <mergeCell ref="E20:F20"/>
    <mergeCell ref="E15:F15"/>
    <mergeCell ref="F9:H9"/>
    <mergeCell ref="A6:B6"/>
    <mergeCell ref="E28:F28"/>
    <mergeCell ref="E18:F18"/>
    <mergeCell ref="C29:D29"/>
    <mergeCell ref="C16:D16"/>
    <mergeCell ref="C17:D17"/>
    <mergeCell ref="C18:D18"/>
    <mergeCell ref="C19:D19"/>
    <mergeCell ref="C20:D20"/>
    <mergeCell ref="C22:D22"/>
    <mergeCell ref="C23:D23"/>
    <mergeCell ref="C24:D24"/>
    <mergeCell ref="G56:J56"/>
    <mergeCell ref="G57:J57"/>
    <mergeCell ref="E33:F33"/>
    <mergeCell ref="E34:F34"/>
    <mergeCell ref="E35:F35"/>
    <mergeCell ref="F50:J51"/>
    <mergeCell ref="E32:F32"/>
    <mergeCell ref="F41:J41"/>
    <mergeCell ref="F47:J48"/>
    <mergeCell ref="C30:D30"/>
    <mergeCell ref="C31:D31"/>
    <mergeCell ref="F39:J40"/>
    <mergeCell ref="F43:J44"/>
    <mergeCell ref="F45:J45"/>
    <mergeCell ref="A1:J1"/>
    <mergeCell ref="A5:B5"/>
    <mergeCell ref="F7:H7"/>
    <mergeCell ref="F8:H8"/>
    <mergeCell ref="C15:D15"/>
    <mergeCell ref="A11:J11"/>
    <mergeCell ref="A12:J12"/>
    <mergeCell ref="I9:J9"/>
    <mergeCell ref="I10:J10"/>
    <mergeCell ref="A8:E8"/>
    <mergeCell ref="I7:J7"/>
    <mergeCell ref="I8:J8"/>
    <mergeCell ref="C5:F5"/>
    <mergeCell ref="C6:F6"/>
    <mergeCell ref="G5:J5"/>
    <mergeCell ref="G6:J6"/>
    <mergeCell ref="A59:D59"/>
    <mergeCell ref="A55:D55"/>
    <mergeCell ref="C32:D32"/>
    <mergeCell ref="C33:D33"/>
    <mergeCell ref="C34:D34"/>
    <mergeCell ref="C35:D35"/>
    <mergeCell ref="A47:D47"/>
    <mergeCell ref="A45:C46"/>
    <mergeCell ref="E29:F29"/>
    <mergeCell ref="E30:F30"/>
    <mergeCell ref="E31:F31"/>
    <mergeCell ref="E23:F23"/>
    <mergeCell ref="E24:F24"/>
    <mergeCell ref="E25:F25"/>
    <mergeCell ref="E26:F26"/>
    <mergeCell ref="E27:F27"/>
    <mergeCell ref="E19:F19"/>
    <mergeCell ref="A7:E7"/>
    <mergeCell ref="E16:F16"/>
    <mergeCell ref="E17:F17"/>
    <mergeCell ref="C21:D21"/>
  </mergeCells>
  <phoneticPr fontId="0" type="noConversion"/>
  <conditionalFormatting sqref="A8">
    <cfRule type="containsBlanks" dxfId="23" priority="15">
      <formula>LEN(TRIM(A8))=0</formula>
    </cfRule>
  </conditionalFormatting>
  <conditionalFormatting sqref="A10">
    <cfRule type="containsBlanks" dxfId="22" priority="12">
      <formula>LEN(TRIM(A10))=0</formula>
    </cfRule>
  </conditionalFormatting>
  <conditionalFormatting sqref="A40">
    <cfRule type="containsBlanks" dxfId="21" priority="4">
      <formula>LEN(TRIM(A40))=0</formula>
    </cfRule>
  </conditionalFormatting>
  <conditionalFormatting sqref="A6:B6">
    <cfRule type="containsBlanks" dxfId="19" priority="6">
      <formula>LEN(TRIM(A6))=0</formula>
    </cfRule>
  </conditionalFormatting>
  <conditionalFormatting sqref="C5:C6">
    <cfRule type="containsBlanks" dxfId="18" priority="3">
      <formula>LEN(TRIM(C5))=0</formula>
    </cfRule>
  </conditionalFormatting>
  <conditionalFormatting sqref="F8">
    <cfRule type="containsBlanks" dxfId="17" priority="14">
      <formula>LEN(TRIM(F8))=0</formula>
    </cfRule>
  </conditionalFormatting>
  <conditionalFormatting sqref="F10">
    <cfRule type="containsBlanks" dxfId="16" priority="11">
      <formula>LEN(TRIM(F10))=0</formula>
    </cfRule>
  </conditionalFormatting>
  <conditionalFormatting sqref="G6">
    <cfRule type="containsBlanks" dxfId="13" priority="16">
      <formula>LEN(TRIM(G6))=0</formula>
    </cfRule>
  </conditionalFormatting>
  <conditionalFormatting sqref="I8">
    <cfRule type="containsBlanks" dxfId="12" priority="13">
      <formula>LEN(TRIM(I8))=0</formula>
    </cfRule>
  </conditionalFormatting>
  <conditionalFormatting sqref="I10">
    <cfRule type="containsBlanks" dxfId="11" priority="10">
      <formula>LEN(TRIM(I10))=0</formula>
    </cfRule>
  </conditionalFormatting>
  <dataValidations count="1">
    <dataValidation type="textLength" allowBlank="1" showInputMessage="1" showErrorMessage="1" errorTitle="Error:" error="UNC Charlotte ID number must be nine-digits in length." sqref="A6:B6" xr:uid="{00000000-0002-0000-0000-000000000000}">
      <formula1>9</formula1>
      <formula2>9</formula2>
    </dataValidation>
  </dataValidations>
  <printOptions horizontalCentered="1"/>
  <pageMargins left="0.25" right="0.25" top="0.5" bottom="0.5" header="0.25" footer="0.3"/>
  <pageSetup scale="94" orientation="portrait" r:id="rId1"/>
  <headerFooter alignWithMargins="0">
    <oddFooter>&amp;L&amp;8UNC Charlotte - Version 1.01.2026&amp;C&amp;8MTR&amp;R&amp;8Non-Employee/Student Reimbursement</oddFooter>
  </headerFooter>
  <extLst>
    <ext xmlns:x14="http://schemas.microsoft.com/office/spreadsheetml/2009/9/main" uri="{78C0D931-6437-407d-A8EE-F0AAD7539E65}">
      <x14:conditionalFormattings>
        <x14:conditionalFormatting xmlns:xm="http://schemas.microsoft.com/office/excel/2006/main">
          <x14:cfRule type="expression" priority="5" id="{77DAF5F7-D85F-4F37-BE1E-BEA4C2387AB6}">
            <xm:f>$G$6=Keywords!$E$5</xm:f>
            <x14:dxf>
              <fill>
                <patternFill>
                  <bgColor theme="0" tint="-0.24994659260841701"/>
                </patternFill>
              </fill>
            </x14:dxf>
          </x14:cfRule>
          <xm:sqref>A6:B6</xm:sqref>
        </x14:conditionalFormatting>
        <x14:conditionalFormatting xmlns:xm="http://schemas.microsoft.com/office/excel/2006/main">
          <x14:cfRule type="cellIs" priority="1" operator="equal" id="{D5E2F54A-5692-4DA5-9191-4C07D41FAEF5}">
            <xm:f>Keywords!$G$8</xm:f>
            <x14:dxf>
              <font>
                <color rgb="FFFF0000"/>
              </font>
            </x14:dxf>
          </x14:cfRule>
          <x14:cfRule type="cellIs" priority="2" operator="equal" id="{5E35725B-25BD-43AD-80F2-D3DB2C8C731E}">
            <xm:f>Keywords!$G$6</xm:f>
            <x14:dxf>
              <font>
                <color theme="1"/>
              </font>
            </x14:dxf>
          </x14:cfRule>
          <xm:sqref>F41:J41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Keywords!$A$5:$A$9</xm:f>
          </x14:formula1>
          <xm:sqref>B16:B35</xm:sqref>
        </x14:dataValidation>
        <x14:dataValidation type="list" allowBlank="1" showInputMessage="1" showErrorMessage="1" xr:uid="{00000000-0002-0000-0000-000002000000}">
          <x14:formula1>
            <xm:f>Keywords!$C$5:$C$6</xm:f>
          </x14:formula1>
          <xm:sqref>J3</xm:sqref>
        </x14:dataValidation>
        <x14:dataValidation type="list" allowBlank="1" showInputMessage="1" showErrorMessage="1" xr:uid="{00000000-0002-0000-0000-000003000000}">
          <x14:formula1>
            <xm:f>Keywords!$E$5:$E$6</xm:f>
          </x14:formula1>
          <xm:sqref>G6:J6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workbookViewId="0"/>
  </sheetViews>
  <sheetFormatPr defaultRowHeight="12.75" x14ac:dyDescent="0.2"/>
  <cols>
    <col min="1" max="1" width="24.140625" bestFit="1" customWidth="1"/>
    <col min="2" max="2" width="1.85546875" customWidth="1"/>
    <col min="4" max="4" width="1.85546875" customWidth="1"/>
    <col min="5" max="5" width="26.140625" customWidth="1"/>
    <col min="6" max="6" width="1.85546875" customWidth="1"/>
    <col min="7" max="7" width="40.140625" bestFit="1" customWidth="1"/>
    <col min="8" max="8" width="1.42578125" customWidth="1"/>
    <col min="9" max="9" width="13.7109375" customWidth="1"/>
  </cols>
  <sheetData>
    <row r="1" spans="1:9" ht="15.75" x14ac:dyDescent="0.25">
      <c r="A1" s="76" t="s">
        <v>68</v>
      </c>
    </row>
    <row r="2" spans="1:9" x14ac:dyDescent="0.2">
      <c r="A2" s="84" t="s">
        <v>103</v>
      </c>
    </row>
    <row r="4" spans="1:9" x14ac:dyDescent="0.2">
      <c r="A4" s="77" t="s">
        <v>69</v>
      </c>
      <c r="C4" s="77" t="s">
        <v>81</v>
      </c>
      <c r="E4" s="77" t="s">
        <v>91</v>
      </c>
      <c r="G4" s="77" t="s">
        <v>104</v>
      </c>
      <c r="I4" s="77" t="s">
        <v>146</v>
      </c>
    </row>
    <row r="5" spans="1:9" x14ac:dyDescent="0.2">
      <c r="A5" s="67" t="s">
        <v>73</v>
      </c>
      <c r="C5" s="66" t="s">
        <v>82</v>
      </c>
      <c r="E5" s="66" t="s">
        <v>92</v>
      </c>
      <c r="G5" s="66" t="s">
        <v>78</v>
      </c>
      <c r="I5" t="s">
        <v>141</v>
      </c>
    </row>
    <row r="6" spans="1:9" x14ac:dyDescent="0.2">
      <c r="A6" t="s">
        <v>60</v>
      </c>
      <c r="C6" s="66" t="s">
        <v>83</v>
      </c>
      <c r="E6" s="66" t="s">
        <v>198</v>
      </c>
      <c r="G6" s="66" t="s">
        <v>145</v>
      </c>
      <c r="I6" t="s">
        <v>142</v>
      </c>
    </row>
    <row r="7" spans="1:9" x14ac:dyDescent="0.2">
      <c r="A7" t="s">
        <v>70</v>
      </c>
      <c r="E7" s="66"/>
      <c r="G7" s="66" t="s">
        <v>105</v>
      </c>
      <c r="I7" t="s">
        <v>71</v>
      </c>
    </row>
    <row r="8" spans="1:9" x14ac:dyDescent="0.2">
      <c r="A8" s="66" t="s">
        <v>72</v>
      </c>
      <c r="G8" s="66" t="s">
        <v>114</v>
      </c>
    </row>
    <row r="9" spans="1:9" x14ac:dyDescent="0.2">
      <c r="A9" t="s">
        <v>71</v>
      </c>
      <c r="G9" s="66"/>
    </row>
  </sheetData>
  <sheetProtection algorithmName="SHA-512" hashValue="zsFDyJOqt2nnxeP3Kqm99qY+8H2wZ539SgqdxsDosen37UUsrhW6fxjk4tc5hBBYgkU5tyJ268k9zq/C4C9/7g==" saltValue="smXvSt0bqmhCctjQ1Bw4D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4"/>
  <sheetViews>
    <sheetView showGridLines="0" zoomScale="120" zoomScaleNormal="120" workbookViewId="0">
      <pane ySplit="1" topLeftCell="A2" activePane="bottomLeft" state="frozen"/>
      <selection pane="bottomLeft" sqref="A1:M1"/>
    </sheetView>
  </sheetViews>
  <sheetFormatPr defaultColWidth="0" defaultRowHeight="12.75" zeroHeight="1" x14ac:dyDescent="0.2"/>
  <cols>
    <col min="1" max="1" width="14.140625" style="1" customWidth="1"/>
    <col min="2" max="2" width="11.7109375" style="1" customWidth="1"/>
    <col min="3" max="13" width="9.140625" style="1" customWidth="1"/>
    <col min="14" max="16383" width="0" style="1" hidden="1"/>
    <col min="16384" max="16384" width="2.42578125" style="1" customWidth="1"/>
  </cols>
  <sheetData>
    <row r="1" spans="1:13" ht="15.75" x14ac:dyDescent="0.25">
      <c r="A1" s="254" t="s">
        <v>76</v>
      </c>
      <c r="B1" s="254"/>
      <c r="C1" s="254"/>
      <c r="D1" s="254"/>
      <c r="E1" s="254"/>
      <c r="F1" s="254"/>
      <c r="G1" s="254"/>
      <c r="H1" s="254"/>
      <c r="I1" s="254"/>
      <c r="J1" s="254"/>
      <c r="K1" s="254"/>
      <c r="L1" s="254"/>
      <c r="M1" s="254"/>
    </row>
    <row r="2" spans="1:13" ht="4.5" customHeight="1" thickBot="1" x14ac:dyDescent="0.25">
      <c r="A2" s="72"/>
      <c r="B2" s="72"/>
      <c r="C2" s="72"/>
      <c r="D2" s="72"/>
      <c r="E2" s="72"/>
      <c r="F2" s="72"/>
      <c r="G2" s="72"/>
      <c r="H2" s="72"/>
      <c r="I2" s="72"/>
      <c r="J2" s="72"/>
      <c r="K2" s="72"/>
      <c r="L2" s="72"/>
      <c r="M2" s="72"/>
    </row>
    <row r="3" spans="1:13" ht="15.75" customHeight="1" x14ac:dyDescent="0.2">
      <c r="A3" s="255" t="s">
        <v>99</v>
      </c>
      <c r="B3" s="256"/>
      <c r="C3" s="256"/>
      <c r="D3" s="256"/>
      <c r="E3" s="256"/>
      <c r="F3" s="256"/>
      <c r="G3" s="256"/>
      <c r="H3" s="256"/>
      <c r="I3" s="256"/>
      <c r="J3" s="256"/>
      <c r="K3" s="256"/>
      <c r="L3" s="256"/>
      <c r="M3" s="257"/>
    </row>
    <row r="4" spans="1:13" x14ac:dyDescent="0.2">
      <c r="A4" s="247" t="s">
        <v>87</v>
      </c>
      <c r="B4" s="247"/>
      <c r="C4" s="248" t="s">
        <v>88</v>
      </c>
      <c r="D4" s="248"/>
      <c r="E4" s="248"/>
      <c r="F4" s="248"/>
      <c r="G4" s="248"/>
      <c r="H4" s="248"/>
      <c r="I4" s="248"/>
      <c r="J4" s="248"/>
      <c r="K4" s="248"/>
      <c r="L4" s="248"/>
      <c r="M4" s="248"/>
    </row>
    <row r="5" spans="1:13" x14ac:dyDescent="0.2">
      <c r="A5" s="247" t="s">
        <v>79</v>
      </c>
      <c r="B5" s="247"/>
      <c r="C5" s="248" t="s">
        <v>200</v>
      </c>
      <c r="D5" s="248"/>
      <c r="E5" s="248"/>
      <c r="F5" s="248"/>
      <c r="G5" s="248"/>
      <c r="H5" s="248"/>
      <c r="I5" s="248"/>
      <c r="J5" s="248"/>
      <c r="K5" s="248"/>
      <c r="L5" s="248"/>
      <c r="M5" s="248"/>
    </row>
    <row r="6" spans="1:13" x14ac:dyDescent="0.2">
      <c r="A6" s="247" t="s">
        <v>131</v>
      </c>
      <c r="B6" s="247"/>
      <c r="C6" s="248" t="s">
        <v>143</v>
      </c>
      <c r="D6" s="248"/>
      <c r="E6" s="248"/>
      <c r="F6" s="248"/>
      <c r="G6" s="248"/>
      <c r="H6" s="248"/>
      <c r="I6" s="248"/>
      <c r="J6" s="248"/>
      <c r="K6" s="248"/>
      <c r="L6" s="248"/>
      <c r="M6" s="248"/>
    </row>
    <row r="7" spans="1:13" x14ac:dyDescent="0.2">
      <c r="A7" s="247" t="s">
        <v>89</v>
      </c>
      <c r="B7" s="247"/>
      <c r="C7" s="248" t="s">
        <v>199</v>
      </c>
      <c r="D7" s="248"/>
      <c r="E7" s="248"/>
      <c r="F7" s="248"/>
      <c r="G7" s="248"/>
      <c r="H7" s="248"/>
      <c r="I7" s="248"/>
      <c r="J7" s="248"/>
      <c r="K7" s="248"/>
      <c r="L7" s="248"/>
      <c r="M7" s="248"/>
    </row>
    <row r="8" spans="1:13" x14ac:dyDescent="0.2">
      <c r="A8" s="249" t="s">
        <v>85</v>
      </c>
      <c r="B8" s="249"/>
      <c r="C8" s="253" t="s">
        <v>94</v>
      </c>
      <c r="D8" s="253"/>
      <c r="E8" s="253"/>
      <c r="F8" s="253"/>
      <c r="G8" s="253"/>
      <c r="H8" s="253"/>
      <c r="I8" s="253"/>
      <c r="J8" s="253"/>
      <c r="K8" s="253"/>
      <c r="L8" s="253"/>
      <c r="M8" s="253"/>
    </row>
    <row r="9" spans="1:13" x14ac:dyDescent="0.2">
      <c r="A9" s="245" t="s">
        <v>95</v>
      </c>
      <c r="B9" s="245"/>
      <c r="C9" s="246" t="s">
        <v>96</v>
      </c>
      <c r="D9" s="246"/>
      <c r="E9" s="246"/>
      <c r="F9" s="246"/>
      <c r="G9" s="246"/>
      <c r="H9" s="246"/>
      <c r="I9" s="246"/>
      <c r="J9" s="246"/>
      <c r="K9" s="246"/>
      <c r="L9" s="246"/>
      <c r="M9" s="246"/>
    </row>
    <row r="10" spans="1:13" x14ac:dyDescent="0.2">
      <c r="A10" s="247" t="s">
        <v>135</v>
      </c>
      <c r="B10" s="247"/>
      <c r="C10" s="248" t="s">
        <v>136</v>
      </c>
      <c r="D10" s="248"/>
      <c r="E10" s="248"/>
      <c r="F10" s="248"/>
      <c r="G10" s="248"/>
      <c r="H10" s="248"/>
      <c r="I10" s="248"/>
      <c r="J10" s="248"/>
      <c r="K10" s="248"/>
      <c r="L10" s="248"/>
      <c r="M10" s="248"/>
    </row>
    <row r="11" spans="1:13" x14ac:dyDescent="0.2">
      <c r="A11" s="247" t="s">
        <v>137</v>
      </c>
      <c r="B11" s="247"/>
      <c r="C11" s="248" t="s">
        <v>66</v>
      </c>
      <c r="D11" s="248"/>
      <c r="E11" s="248"/>
      <c r="F11" s="248"/>
      <c r="G11" s="248"/>
      <c r="H11" s="248"/>
      <c r="I11" s="248"/>
      <c r="J11" s="248"/>
      <c r="K11" s="248"/>
      <c r="L11" s="248"/>
      <c r="M11" s="248"/>
    </row>
    <row r="12" spans="1:13" ht="42" customHeight="1" x14ac:dyDescent="0.2">
      <c r="A12" s="251" t="s">
        <v>140</v>
      </c>
      <c r="B12" s="251"/>
      <c r="C12" s="250" t="s">
        <v>179</v>
      </c>
      <c r="D12" s="250"/>
      <c r="E12" s="250"/>
      <c r="F12" s="250"/>
      <c r="G12" s="250"/>
      <c r="H12" s="250"/>
      <c r="I12" s="250"/>
      <c r="J12" s="250"/>
      <c r="K12" s="250"/>
      <c r="L12" s="250"/>
      <c r="M12" s="250"/>
    </row>
    <row r="13" spans="1:13" ht="15" customHeight="1" thickBot="1" x14ac:dyDescent="0.25">
      <c r="A13" s="247" t="s">
        <v>80</v>
      </c>
      <c r="B13" s="247"/>
      <c r="C13" s="252" t="s">
        <v>97</v>
      </c>
      <c r="D13" s="252"/>
      <c r="E13" s="252"/>
      <c r="F13" s="252"/>
      <c r="G13" s="252"/>
      <c r="H13" s="252"/>
      <c r="I13" s="252"/>
      <c r="J13" s="252"/>
      <c r="K13" s="252"/>
      <c r="L13" s="252"/>
      <c r="M13" s="252"/>
    </row>
    <row r="14" spans="1:13" ht="15.75" customHeight="1" x14ac:dyDescent="0.2">
      <c r="A14" s="255" t="s">
        <v>98</v>
      </c>
      <c r="B14" s="256"/>
      <c r="C14" s="256"/>
      <c r="D14" s="256"/>
      <c r="E14" s="256"/>
      <c r="F14" s="256"/>
      <c r="G14" s="256"/>
      <c r="H14" s="256"/>
      <c r="I14" s="256"/>
      <c r="J14" s="256"/>
      <c r="K14" s="256"/>
      <c r="L14" s="256"/>
      <c r="M14" s="257"/>
    </row>
    <row r="15" spans="1:13" ht="15" customHeight="1" x14ac:dyDescent="0.2">
      <c r="A15" s="249" t="s">
        <v>18</v>
      </c>
      <c r="B15" s="249"/>
      <c r="C15" s="249" t="s">
        <v>65</v>
      </c>
      <c r="D15" s="249"/>
      <c r="E15" s="249"/>
      <c r="F15" s="249"/>
      <c r="G15" s="249"/>
      <c r="H15" s="249"/>
      <c r="I15" s="249"/>
      <c r="J15" s="249"/>
      <c r="K15" s="249"/>
      <c r="L15" s="249"/>
      <c r="M15" s="249"/>
    </row>
    <row r="16" spans="1:13" ht="51" customHeight="1" x14ac:dyDescent="0.2">
      <c r="A16" s="249" t="s">
        <v>22</v>
      </c>
      <c r="B16" s="249"/>
      <c r="C16" s="246" t="s">
        <v>74</v>
      </c>
      <c r="D16" s="246"/>
      <c r="E16" s="246"/>
      <c r="F16" s="246"/>
      <c r="G16" s="246"/>
      <c r="H16" s="246"/>
      <c r="I16" s="246"/>
      <c r="J16" s="246"/>
      <c r="K16" s="246"/>
      <c r="L16" s="246"/>
      <c r="M16" s="246"/>
    </row>
    <row r="17" spans="1:13" ht="27" customHeight="1" x14ac:dyDescent="0.2">
      <c r="A17" s="249" t="s">
        <v>23</v>
      </c>
      <c r="B17" s="249"/>
      <c r="C17" s="246" t="s">
        <v>75</v>
      </c>
      <c r="D17" s="246"/>
      <c r="E17" s="246"/>
      <c r="F17" s="246"/>
      <c r="G17" s="246"/>
      <c r="H17" s="246"/>
      <c r="I17" s="246"/>
      <c r="J17" s="246"/>
      <c r="K17" s="246"/>
      <c r="L17" s="246"/>
      <c r="M17" s="246"/>
    </row>
    <row r="18" spans="1:13" ht="17.25" customHeight="1" x14ac:dyDescent="0.2">
      <c r="A18" s="251" t="s">
        <v>24</v>
      </c>
      <c r="B18" s="251"/>
      <c r="C18" s="250" t="s">
        <v>25</v>
      </c>
      <c r="D18" s="250"/>
      <c r="E18" s="250"/>
      <c r="F18" s="250"/>
      <c r="G18" s="250"/>
      <c r="H18" s="250"/>
      <c r="I18" s="250"/>
      <c r="J18" s="250"/>
      <c r="K18" s="250"/>
      <c r="L18" s="250"/>
      <c r="M18" s="250"/>
    </row>
    <row r="19" spans="1:13" ht="42.75" customHeight="1" x14ac:dyDescent="0.2">
      <c r="A19" s="249" t="s">
        <v>86</v>
      </c>
      <c r="B19" s="249"/>
      <c r="C19" s="253" t="s">
        <v>144</v>
      </c>
      <c r="D19" s="253"/>
      <c r="E19" s="253"/>
      <c r="F19" s="253"/>
      <c r="G19" s="253"/>
      <c r="H19" s="253"/>
      <c r="I19" s="253"/>
      <c r="J19" s="253"/>
      <c r="K19" s="253"/>
      <c r="L19" s="253"/>
      <c r="M19" s="253"/>
    </row>
    <row r="20" spans="1:13" ht="25.5" customHeight="1" x14ac:dyDescent="0.2">
      <c r="A20" s="249" t="s">
        <v>26</v>
      </c>
      <c r="B20" s="249"/>
      <c r="C20" s="253" t="s">
        <v>154</v>
      </c>
      <c r="D20" s="253"/>
      <c r="E20" s="253"/>
      <c r="F20" s="253"/>
      <c r="G20" s="253"/>
      <c r="H20" s="253"/>
      <c r="I20" s="253"/>
      <c r="J20" s="253"/>
      <c r="K20" s="253"/>
      <c r="L20" s="253"/>
      <c r="M20" s="253"/>
    </row>
    <row r="21" spans="1:13" ht="25.5" customHeight="1" x14ac:dyDescent="0.2">
      <c r="A21" s="249" t="s">
        <v>100</v>
      </c>
      <c r="B21" s="249"/>
      <c r="C21" s="253" t="s">
        <v>156</v>
      </c>
      <c r="D21" s="253"/>
      <c r="E21" s="253"/>
      <c r="F21" s="253"/>
      <c r="G21" s="253"/>
      <c r="H21" s="253"/>
      <c r="I21" s="253"/>
      <c r="J21" s="253"/>
      <c r="K21" s="253"/>
      <c r="L21" s="253"/>
      <c r="M21" s="253"/>
    </row>
    <row r="22" spans="1:13" ht="18.75" customHeight="1" x14ac:dyDescent="0.2">
      <c r="A22" s="249" t="s">
        <v>27</v>
      </c>
      <c r="B22" s="249"/>
      <c r="C22" s="249" t="s">
        <v>101</v>
      </c>
      <c r="D22" s="249"/>
      <c r="E22" s="249"/>
      <c r="F22" s="249"/>
      <c r="G22" s="249"/>
      <c r="H22" s="249"/>
      <c r="I22" s="249"/>
      <c r="J22" s="249"/>
      <c r="K22" s="249"/>
      <c r="L22" s="249"/>
      <c r="M22" s="249"/>
    </row>
    <row r="23" spans="1:13" ht="18.75" customHeight="1" thickBot="1" x14ac:dyDescent="0.25">
      <c r="A23" s="261" t="s">
        <v>149</v>
      </c>
      <c r="B23" s="262"/>
      <c r="C23" s="262"/>
      <c r="D23" s="262"/>
      <c r="E23" s="262"/>
      <c r="F23" s="262"/>
      <c r="G23" s="262"/>
      <c r="H23" s="262"/>
      <c r="I23" s="262"/>
      <c r="J23" s="262"/>
      <c r="K23" s="262"/>
      <c r="L23" s="262"/>
      <c r="M23" s="263"/>
    </row>
    <row r="24" spans="1:13" ht="55.5" customHeight="1" thickBot="1" x14ac:dyDescent="0.25">
      <c r="A24" s="249" t="s">
        <v>115</v>
      </c>
      <c r="B24" s="249"/>
      <c r="C24" s="253" t="s">
        <v>155</v>
      </c>
      <c r="D24" s="253"/>
      <c r="E24" s="253"/>
      <c r="F24" s="253"/>
      <c r="G24" s="253"/>
      <c r="H24" s="253"/>
      <c r="I24" s="253"/>
      <c r="J24" s="253"/>
      <c r="K24" s="253"/>
      <c r="L24" s="253"/>
      <c r="M24" s="253"/>
    </row>
    <row r="25" spans="1:13" ht="15.75" customHeight="1" thickBot="1" x14ac:dyDescent="0.25">
      <c r="A25" s="258" t="s">
        <v>150</v>
      </c>
      <c r="B25" s="259"/>
      <c r="C25" s="259"/>
      <c r="D25" s="259"/>
      <c r="E25" s="259"/>
      <c r="F25" s="259"/>
      <c r="G25" s="259"/>
      <c r="H25" s="259"/>
      <c r="I25" s="259"/>
      <c r="J25" s="259"/>
      <c r="K25" s="259"/>
      <c r="L25" s="259"/>
      <c r="M25" s="260"/>
    </row>
    <row r="26" spans="1:13" ht="33.75" customHeight="1" x14ac:dyDescent="0.2">
      <c r="A26" s="249" t="s">
        <v>138</v>
      </c>
      <c r="B26" s="249"/>
      <c r="C26" s="253" t="s">
        <v>139</v>
      </c>
      <c r="D26" s="253"/>
      <c r="E26" s="253"/>
      <c r="F26" s="253"/>
      <c r="G26" s="253"/>
      <c r="H26" s="253"/>
      <c r="I26" s="253"/>
      <c r="J26" s="253"/>
      <c r="K26" s="253"/>
      <c r="L26" s="253"/>
      <c r="M26" s="253"/>
    </row>
    <row r="27" spans="1:13" ht="29.25" customHeight="1" x14ac:dyDescent="0.2">
      <c r="A27" s="253" t="s">
        <v>116</v>
      </c>
      <c r="B27" s="253"/>
      <c r="C27" s="253" t="s">
        <v>118</v>
      </c>
      <c r="D27" s="253"/>
      <c r="E27" s="253"/>
      <c r="F27" s="253"/>
      <c r="G27" s="253"/>
      <c r="H27" s="253"/>
      <c r="I27" s="253"/>
      <c r="J27" s="253"/>
      <c r="K27" s="253"/>
      <c r="L27" s="253"/>
      <c r="M27" s="253"/>
    </row>
    <row r="28" spans="1:13" ht="28.5" customHeight="1" thickBot="1" x14ac:dyDescent="0.25">
      <c r="A28" s="253" t="s">
        <v>117</v>
      </c>
      <c r="B28" s="253"/>
      <c r="C28" s="253" t="s">
        <v>67</v>
      </c>
      <c r="D28" s="253"/>
      <c r="E28" s="253"/>
      <c r="F28" s="253"/>
      <c r="G28" s="253"/>
      <c r="H28" s="253"/>
      <c r="I28" s="253"/>
      <c r="J28" s="253"/>
      <c r="K28" s="253"/>
      <c r="L28" s="253"/>
      <c r="M28" s="253"/>
    </row>
    <row r="29" spans="1:13" ht="15.75" customHeight="1" thickBot="1" x14ac:dyDescent="0.25">
      <c r="A29" s="258" t="s">
        <v>28</v>
      </c>
      <c r="B29" s="264"/>
      <c r="C29" s="264"/>
      <c r="D29" s="264"/>
      <c r="E29" s="264"/>
      <c r="F29" s="264"/>
      <c r="G29" s="264"/>
      <c r="H29" s="264"/>
      <c r="I29" s="264"/>
      <c r="J29" s="264"/>
      <c r="K29" s="264"/>
      <c r="L29" s="264"/>
      <c r="M29" s="265"/>
    </row>
    <row r="30" spans="1:13" ht="27" customHeight="1" x14ac:dyDescent="0.2">
      <c r="A30" s="253" t="s">
        <v>119</v>
      </c>
      <c r="B30" s="253"/>
      <c r="C30" s="253" t="s">
        <v>180</v>
      </c>
      <c r="D30" s="253"/>
      <c r="E30" s="253"/>
      <c r="F30" s="253"/>
      <c r="G30" s="253"/>
      <c r="H30" s="253"/>
      <c r="I30" s="253"/>
      <c r="J30" s="253"/>
      <c r="K30" s="253"/>
      <c r="L30" s="253"/>
      <c r="M30" s="253"/>
    </row>
    <row r="31" spans="1:13" ht="15" customHeight="1" x14ac:dyDescent="0.2">
      <c r="A31" s="253" t="s">
        <v>120</v>
      </c>
      <c r="B31" s="253"/>
      <c r="C31" s="253" t="s">
        <v>121</v>
      </c>
      <c r="D31" s="253"/>
      <c r="E31" s="253"/>
      <c r="F31" s="253"/>
      <c r="G31" s="253"/>
      <c r="H31" s="253"/>
      <c r="I31" s="253"/>
      <c r="J31" s="253"/>
      <c r="K31" s="253"/>
      <c r="L31" s="253"/>
      <c r="M31" s="253"/>
    </row>
    <row r="32" spans="1:13" ht="26.25" customHeight="1" x14ac:dyDescent="0.2">
      <c r="A32" s="253" t="s">
        <v>122</v>
      </c>
      <c r="B32" s="253"/>
      <c r="C32" s="253" t="s">
        <v>176</v>
      </c>
      <c r="D32" s="253"/>
      <c r="E32" s="253"/>
      <c r="F32" s="253"/>
      <c r="G32" s="253"/>
      <c r="H32" s="253"/>
      <c r="I32" s="253"/>
      <c r="J32" s="253"/>
      <c r="K32" s="253"/>
      <c r="L32" s="253"/>
      <c r="M32" s="253"/>
    </row>
    <row r="33" spans="1:13" ht="30" customHeight="1" x14ac:dyDescent="0.2">
      <c r="A33" s="253" t="s">
        <v>123</v>
      </c>
      <c r="B33" s="253"/>
      <c r="C33" s="253" t="s">
        <v>181</v>
      </c>
      <c r="D33" s="253"/>
      <c r="E33" s="253"/>
      <c r="F33" s="253"/>
      <c r="G33" s="253"/>
      <c r="H33" s="253"/>
      <c r="I33" s="253"/>
      <c r="J33" s="253"/>
      <c r="K33" s="253"/>
      <c r="L33" s="253"/>
      <c r="M33" s="253"/>
    </row>
    <row r="34" spans="1:13" x14ac:dyDescent="0.2">
      <c r="A34" s="12"/>
      <c r="B34" s="12"/>
      <c r="C34" s="12"/>
      <c r="D34" s="12"/>
      <c r="E34" s="12"/>
      <c r="F34" s="12"/>
      <c r="G34" s="12"/>
      <c r="H34" s="12"/>
      <c r="I34" s="12"/>
      <c r="J34" s="12"/>
      <c r="K34" s="12"/>
      <c r="L34" s="12"/>
      <c r="M34" s="12"/>
    </row>
    <row r="35" spans="1:13" x14ac:dyDescent="0.2"/>
    <row r="36" spans="1:13" x14ac:dyDescent="0.2"/>
    <row r="37" spans="1:13" x14ac:dyDescent="0.2"/>
    <row r="38" spans="1:13" x14ac:dyDescent="0.2"/>
    <row r="39" spans="1:13" x14ac:dyDescent="0.2"/>
    <row r="40" spans="1:13" x14ac:dyDescent="0.2"/>
    <row r="41" spans="1:13" x14ac:dyDescent="0.2"/>
    <row r="42" spans="1:13" x14ac:dyDescent="0.2"/>
    <row r="43" spans="1:13" x14ac:dyDescent="0.2"/>
    <row r="44" spans="1:13" x14ac:dyDescent="0.2"/>
    <row r="45" spans="1:13" x14ac:dyDescent="0.2"/>
    <row r="46" spans="1:13" x14ac:dyDescent="0.2"/>
    <row r="47" spans="1:13" x14ac:dyDescent="0.2"/>
    <row r="48" spans="1: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sheetProtection algorithmName="SHA-512" hashValue="QqZTHn6E/TgQTuTAd6dFaKi8YBjPRcI1/fd7PzQzO4ZkNFOvVRKJcwP61n71zWm8Xeq7fwpD1C3ROjQ+e4Y8Ig==" saltValue="QXJgRSyihdN1MzlGZK6fwA==" spinCount="100000" sheet="1" formatColumns="0" formatRows="0"/>
  <mergeCells count="58">
    <mergeCell ref="C27:M27"/>
    <mergeCell ref="C28:M28"/>
    <mergeCell ref="C33:M33"/>
    <mergeCell ref="A33:B33"/>
    <mergeCell ref="A30:B30"/>
    <mergeCell ref="C30:M30"/>
    <mergeCell ref="A31:B31"/>
    <mergeCell ref="C31:M31"/>
    <mergeCell ref="A32:B32"/>
    <mergeCell ref="C32:M32"/>
    <mergeCell ref="A29:M29"/>
    <mergeCell ref="A25:M25"/>
    <mergeCell ref="A19:B19"/>
    <mergeCell ref="A20:B20"/>
    <mergeCell ref="A21:B21"/>
    <mergeCell ref="A24:B24"/>
    <mergeCell ref="C24:M24"/>
    <mergeCell ref="A22:B22"/>
    <mergeCell ref="A23:M23"/>
    <mergeCell ref="C20:M20"/>
    <mergeCell ref="C19:M19"/>
    <mergeCell ref="C22:M22"/>
    <mergeCell ref="C21:M21"/>
    <mergeCell ref="A26:B26"/>
    <mergeCell ref="A27:B27"/>
    <mergeCell ref="A28:B28"/>
    <mergeCell ref="C26:M26"/>
    <mergeCell ref="A1:M1"/>
    <mergeCell ref="C16:M16"/>
    <mergeCell ref="A17:B17"/>
    <mergeCell ref="A16:B16"/>
    <mergeCell ref="A15:B15"/>
    <mergeCell ref="A3:M3"/>
    <mergeCell ref="A14:M14"/>
    <mergeCell ref="A8:B8"/>
    <mergeCell ref="C8:M8"/>
    <mergeCell ref="A6:B6"/>
    <mergeCell ref="C6:M6"/>
    <mergeCell ref="A5:B5"/>
    <mergeCell ref="A10:B10"/>
    <mergeCell ref="A12:B12"/>
    <mergeCell ref="A11:B11"/>
    <mergeCell ref="C10:M10"/>
    <mergeCell ref="C11:M11"/>
    <mergeCell ref="C12:M12"/>
    <mergeCell ref="C15:M15"/>
    <mergeCell ref="C17:M17"/>
    <mergeCell ref="C18:M18"/>
    <mergeCell ref="A18:B18"/>
    <mergeCell ref="A13:B13"/>
    <mergeCell ref="C13:M13"/>
    <mergeCell ref="A9:B9"/>
    <mergeCell ref="C9:M9"/>
    <mergeCell ref="A4:B4"/>
    <mergeCell ref="C5:M5"/>
    <mergeCell ref="C4:M4"/>
    <mergeCell ref="A7:B7"/>
    <mergeCell ref="C7:M7"/>
  </mergeCells>
  <phoneticPr fontId="0" type="noConversion"/>
  <pageMargins left="0.25" right="0.25" top="0.41" bottom="0.5" header="0.3" footer="0.3"/>
  <pageSetup orientation="landscape" r:id="rId1"/>
  <headerFooter alignWithMargins="0">
    <oddFooter>&amp;L&amp;8UNC Charlotte - Version 1.01.2026&amp;C&amp;8Page &amp;P of &amp;N&amp;R&amp;8Line by Line Guidance for Mileage and Transportaion Reimbursement</oddFooter>
  </headerFooter>
  <rowBreaks count="1" manualBreakCount="1">
    <brk id="2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1"/>
  <sheetViews>
    <sheetView showGridLines="0" view="pageLayout" zoomScaleNormal="100" workbookViewId="0">
      <selection sqref="A1:J1"/>
    </sheetView>
  </sheetViews>
  <sheetFormatPr defaultColWidth="0" defaultRowHeight="15" customHeight="1" zeroHeight="1" x14ac:dyDescent="0.2"/>
  <cols>
    <col min="1" max="1" width="9.140625" style="6" customWidth="1"/>
    <col min="2" max="2" width="9.140625" style="2" customWidth="1"/>
    <col min="3" max="3" width="10.85546875" style="2" customWidth="1"/>
    <col min="4" max="4" width="11.28515625" style="1" customWidth="1"/>
    <col min="5" max="5" width="12.28515625" style="1" customWidth="1"/>
    <col min="6" max="6" width="11.140625" style="1" customWidth="1"/>
    <col min="7" max="7" width="8.85546875" style="5" customWidth="1"/>
    <col min="8" max="8" width="10.85546875" style="2" customWidth="1"/>
    <col min="9" max="9" width="8.85546875" style="4" customWidth="1"/>
    <col min="10" max="10" width="10" style="3" customWidth="1"/>
    <col min="11" max="11" width="5.5703125" style="1" customWidth="1"/>
    <col min="12" max="16384" width="0" style="1" hidden="1"/>
  </cols>
  <sheetData>
    <row r="1" spans="1:10" ht="15" customHeight="1" x14ac:dyDescent="0.2">
      <c r="A1" s="197" t="s">
        <v>130</v>
      </c>
      <c r="B1" s="197"/>
      <c r="C1" s="197"/>
      <c r="D1" s="197"/>
      <c r="E1" s="197"/>
      <c r="F1" s="197"/>
      <c r="G1" s="197"/>
      <c r="H1" s="197"/>
      <c r="I1" s="197"/>
      <c r="J1" s="197"/>
    </row>
    <row r="2" spans="1:10" ht="15.75" customHeight="1" x14ac:dyDescent="0.2">
      <c r="A2" s="244" t="s">
        <v>202</v>
      </c>
      <c r="B2" s="244"/>
      <c r="C2" s="244"/>
      <c r="D2" s="244"/>
      <c r="E2" s="244"/>
      <c r="F2" s="244"/>
      <c r="G2" s="244"/>
      <c r="H2" s="244"/>
      <c r="I2" s="244"/>
      <c r="J2" s="244"/>
    </row>
    <row r="3" spans="1:10" ht="6" customHeight="1" x14ac:dyDescent="0.25">
      <c r="A3" s="64"/>
      <c r="B3" s="64"/>
      <c r="C3" s="64"/>
      <c r="D3" s="64"/>
      <c r="E3" s="64"/>
      <c r="F3" s="64"/>
      <c r="G3" s="64"/>
      <c r="H3" s="64"/>
      <c r="I3" s="75"/>
      <c r="J3" s="14"/>
    </row>
    <row r="4" spans="1:10" ht="12.75" customHeight="1" x14ac:dyDescent="0.25">
      <c r="A4" s="68" t="s">
        <v>77</v>
      </c>
      <c r="B4" s="64"/>
      <c r="C4" s="64"/>
      <c r="D4" s="99" t="str">
        <f>IF(NOT($G$6=Keywords!$E$6),IF(OR(A6="",C6="",G6="",A8="",F8="",I8="",A10="",F10="",I10=""),Keywords!$G$6,""),IF(OR(C6="",G6="",A8="",F8="",I8="",A10="",F10="",I10=""),Keywords!$G$6,""))</f>
        <v/>
      </c>
      <c r="E4" s="69"/>
      <c r="F4" s="65"/>
      <c r="G4" s="64"/>
      <c r="H4" s="64"/>
      <c r="I4" s="75"/>
      <c r="J4" s="14"/>
    </row>
    <row r="5" spans="1:10" ht="13.5" customHeight="1" x14ac:dyDescent="0.2">
      <c r="A5" s="198" t="s">
        <v>90</v>
      </c>
      <c r="B5" s="199"/>
      <c r="C5" s="205" t="s">
        <v>131</v>
      </c>
      <c r="D5" s="206"/>
      <c r="E5" s="206"/>
      <c r="F5" s="207"/>
      <c r="G5" s="184" t="s">
        <v>197</v>
      </c>
      <c r="H5" s="185"/>
      <c r="I5" s="185"/>
      <c r="J5" s="186"/>
    </row>
    <row r="6" spans="1:10" ht="18" customHeight="1" x14ac:dyDescent="0.3">
      <c r="A6" s="209">
        <v>801490490</v>
      </c>
      <c r="B6" s="211"/>
      <c r="C6" s="208" t="s">
        <v>64</v>
      </c>
      <c r="D6" s="208"/>
      <c r="E6" s="208"/>
      <c r="F6" s="208"/>
      <c r="G6" s="209" t="s">
        <v>198</v>
      </c>
      <c r="H6" s="210"/>
      <c r="I6" s="210"/>
      <c r="J6" s="211"/>
    </row>
    <row r="7" spans="1:10" ht="12" customHeight="1" x14ac:dyDescent="0.2">
      <c r="A7" s="184" t="s">
        <v>85</v>
      </c>
      <c r="B7" s="185"/>
      <c r="C7" s="185"/>
      <c r="D7" s="185"/>
      <c r="E7" s="186"/>
      <c r="F7" s="184" t="s">
        <v>16</v>
      </c>
      <c r="G7" s="185"/>
      <c r="H7" s="186"/>
      <c r="I7" s="184" t="s">
        <v>93</v>
      </c>
      <c r="J7" s="186"/>
    </row>
    <row r="8" spans="1:10" ht="18" customHeight="1" x14ac:dyDescent="0.25">
      <c r="A8" s="200" t="s">
        <v>124</v>
      </c>
      <c r="B8" s="200"/>
      <c r="C8" s="200"/>
      <c r="D8" s="200"/>
      <c r="E8" s="200"/>
      <c r="F8" s="200" t="s">
        <v>63</v>
      </c>
      <c r="G8" s="200"/>
      <c r="H8" s="200"/>
      <c r="I8" s="204" t="s">
        <v>125</v>
      </c>
      <c r="J8" s="204"/>
    </row>
    <row r="9" spans="1:10" ht="13.5" customHeight="1" x14ac:dyDescent="0.2">
      <c r="A9" s="184" t="s">
        <v>132</v>
      </c>
      <c r="B9" s="185"/>
      <c r="C9" s="185"/>
      <c r="D9" s="185"/>
      <c r="E9" s="186"/>
      <c r="F9" s="198" t="s">
        <v>133</v>
      </c>
      <c r="G9" s="198"/>
      <c r="H9" s="198"/>
      <c r="I9" s="198" t="s">
        <v>140</v>
      </c>
      <c r="J9" s="198"/>
    </row>
    <row r="10" spans="1:10" ht="15" customHeight="1" x14ac:dyDescent="0.25">
      <c r="A10" s="200" t="s">
        <v>126</v>
      </c>
      <c r="B10" s="200"/>
      <c r="C10" s="200"/>
      <c r="D10" s="200"/>
      <c r="E10" s="200"/>
      <c r="F10" s="200" t="s">
        <v>127</v>
      </c>
      <c r="G10" s="200"/>
      <c r="H10" s="200"/>
      <c r="I10" s="200" t="s">
        <v>142</v>
      </c>
      <c r="J10" s="200"/>
    </row>
    <row r="11" spans="1:10" ht="12.75" customHeight="1" x14ac:dyDescent="0.2">
      <c r="A11" s="184" t="s">
        <v>80</v>
      </c>
      <c r="B11" s="185"/>
      <c r="C11" s="185"/>
      <c r="D11" s="185"/>
      <c r="E11" s="185"/>
      <c r="F11" s="185"/>
      <c r="G11" s="185"/>
      <c r="H11" s="185"/>
      <c r="I11" s="185"/>
      <c r="J11" s="186"/>
    </row>
    <row r="12" spans="1:10" ht="15" customHeight="1" x14ac:dyDescent="0.2">
      <c r="A12" s="201"/>
      <c r="B12" s="202"/>
      <c r="C12" s="202"/>
      <c r="D12" s="202"/>
      <c r="E12" s="202"/>
      <c r="F12" s="202"/>
      <c r="G12" s="202"/>
      <c r="H12" s="202"/>
      <c r="I12" s="202"/>
      <c r="J12" s="203"/>
    </row>
    <row r="13" spans="1:10" ht="6" customHeight="1" x14ac:dyDescent="0.2">
      <c r="B13" s="70"/>
      <c r="C13" s="70"/>
      <c r="D13" s="70"/>
      <c r="E13" s="70"/>
      <c r="F13" s="71"/>
      <c r="G13" s="71"/>
      <c r="H13" s="71"/>
      <c r="I13" s="71"/>
      <c r="J13" s="71"/>
    </row>
    <row r="14" spans="1:10" ht="15.75" customHeight="1" thickBot="1" x14ac:dyDescent="0.25">
      <c r="A14" s="65" t="s">
        <v>102</v>
      </c>
      <c r="B14" s="65"/>
      <c r="C14" s="65"/>
      <c r="D14" s="11"/>
      <c r="E14" s="11"/>
      <c r="F14" s="20"/>
      <c r="G14" s="9"/>
      <c r="H14" s="10"/>
      <c r="I14" s="7"/>
      <c r="J14" s="8"/>
    </row>
    <row r="15" spans="1:10" ht="15" customHeight="1" x14ac:dyDescent="0.2">
      <c r="A15" s="89" t="s">
        <v>2</v>
      </c>
      <c r="B15" s="73" t="s">
        <v>21</v>
      </c>
      <c r="C15" s="184" t="s">
        <v>14</v>
      </c>
      <c r="D15" s="186"/>
      <c r="E15" s="184" t="s">
        <v>15</v>
      </c>
      <c r="F15" s="186"/>
      <c r="G15" s="90" t="s">
        <v>84</v>
      </c>
      <c r="H15" s="74" t="s">
        <v>0</v>
      </c>
      <c r="I15" s="91" t="s">
        <v>1</v>
      </c>
      <c r="J15" s="92" t="s">
        <v>17</v>
      </c>
    </row>
    <row r="16" spans="1:10" ht="15" customHeight="1" x14ac:dyDescent="0.25">
      <c r="A16" s="93">
        <v>46023</v>
      </c>
      <c r="B16" s="17" t="s">
        <v>60</v>
      </c>
      <c r="C16" s="187" t="s">
        <v>151</v>
      </c>
      <c r="D16" s="188"/>
      <c r="E16" s="187" t="s">
        <v>157</v>
      </c>
      <c r="F16" s="188"/>
      <c r="G16" s="78">
        <v>0</v>
      </c>
      <c r="H16" s="79">
        <v>40</v>
      </c>
      <c r="I16" s="83">
        <f>IFERROR(ROUND(IF($H16&gt;0,($H16*Rates!$K$51),""),2),0)</f>
        <v>29</v>
      </c>
      <c r="J16" s="81">
        <f>ROUND(G16+I16,2)</f>
        <v>29</v>
      </c>
    </row>
    <row r="17" spans="1:10" ht="15" customHeight="1" x14ac:dyDescent="0.25">
      <c r="A17" s="93">
        <v>46023</v>
      </c>
      <c r="B17" s="17" t="s">
        <v>71</v>
      </c>
      <c r="C17" s="182" t="s">
        <v>152</v>
      </c>
      <c r="D17" s="183"/>
      <c r="E17" s="182" t="s">
        <v>157</v>
      </c>
      <c r="F17" s="183"/>
      <c r="G17" s="78">
        <v>0</v>
      </c>
      <c r="H17" s="79">
        <v>32</v>
      </c>
      <c r="I17" s="83">
        <f>IFERROR(ROUND(IF($H17&gt;0,($H17*Rates!$K$51),""),2),0)</f>
        <v>23.2</v>
      </c>
      <c r="J17" s="81">
        <f>ROUND(G17+I17,2)</f>
        <v>23.2</v>
      </c>
    </row>
    <row r="18" spans="1:10" ht="15" customHeight="1" x14ac:dyDescent="0.25">
      <c r="A18" s="93">
        <v>46023</v>
      </c>
      <c r="B18" s="17" t="s">
        <v>71</v>
      </c>
      <c r="C18" s="182" t="s">
        <v>128</v>
      </c>
      <c r="D18" s="183"/>
      <c r="E18" s="182" t="s">
        <v>62</v>
      </c>
      <c r="F18" s="183"/>
      <c r="G18" s="78">
        <v>0</v>
      </c>
      <c r="H18" s="79">
        <v>35</v>
      </c>
      <c r="I18" s="83">
        <f>IFERROR(ROUND(IF($H18&gt;0,($H18*Rates!$K$51),""),2),0)</f>
        <v>25.38</v>
      </c>
      <c r="J18" s="81">
        <f t="shared" ref="J18:J35" si="0">ROUND(G18+I18,2)</f>
        <v>25.38</v>
      </c>
    </row>
    <row r="19" spans="1:10" ht="15" customHeight="1" x14ac:dyDescent="0.25">
      <c r="A19" s="93">
        <v>46023</v>
      </c>
      <c r="B19" s="17" t="s">
        <v>60</v>
      </c>
      <c r="C19" s="182" t="s">
        <v>153</v>
      </c>
      <c r="D19" s="183"/>
      <c r="E19" s="182" t="s">
        <v>158</v>
      </c>
      <c r="F19" s="183"/>
      <c r="G19" s="78">
        <v>0</v>
      </c>
      <c r="H19" s="79">
        <v>38</v>
      </c>
      <c r="I19" s="83">
        <f>IFERROR(ROUND(IF($H19&gt;0,($H19*Rates!$K$51),""),2),0)</f>
        <v>27.55</v>
      </c>
      <c r="J19" s="81">
        <f t="shared" si="0"/>
        <v>27.55</v>
      </c>
    </row>
    <row r="20" spans="1:10" ht="15" customHeight="1" x14ac:dyDescent="0.25">
      <c r="A20" s="93">
        <v>46023</v>
      </c>
      <c r="B20" s="17" t="s">
        <v>60</v>
      </c>
      <c r="C20" s="182" t="s">
        <v>147</v>
      </c>
      <c r="D20" s="183"/>
      <c r="E20" s="182" t="s">
        <v>148</v>
      </c>
      <c r="F20" s="183"/>
      <c r="G20" s="78">
        <v>8</v>
      </c>
      <c r="H20" s="79">
        <v>162</v>
      </c>
      <c r="I20" s="83">
        <f>IFERROR(ROUND(IF($H20&gt;0,($H20*Rates!$K$51),""),2),0)</f>
        <v>117.45</v>
      </c>
      <c r="J20" s="81">
        <f t="shared" si="0"/>
        <v>125.45</v>
      </c>
    </row>
    <row r="21" spans="1:10" ht="15" customHeight="1" x14ac:dyDescent="0.25">
      <c r="A21" s="93"/>
      <c r="B21" s="17" t="s">
        <v>73</v>
      </c>
      <c r="C21" s="182"/>
      <c r="D21" s="183"/>
      <c r="E21" s="182"/>
      <c r="F21" s="183"/>
      <c r="G21" s="78"/>
      <c r="H21" s="79"/>
      <c r="I21" s="83">
        <f>IFERROR(ROUND(IF($H21&gt;0,($H21*#REF!),""),2),0)</f>
        <v>0</v>
      </c>
      <c r="J21" s="81">
        <f t="shared" si="0"/>
        <v>0</v>
      </c>
    </row>
    <row r="22" spans="1:10" ht="15" customHeight="1" x14ac:dyDescent="0.25">
      <c r="A22" s="93"/>
      <c r="B22" s="17" t="s">
        <v>73</v>
      </c>
      <c r="C22" s="182"/>
      <c r="D22" s="183"/>
      <c r="E22" s="182"/>
      <c r="F22" s="183"/>
      <c r="G22" s="78"/>
      <c r="H22" s="79"/>
      <c r="I22" s="83">
        <f>IFERROR(ROUND(IF($H22&gt;0,($H22*#REF!),""),2),0)</f>
        <v>0</v>
      </c>
      <c r="J22" s="81">
        <f t="shared" si="0"/>
        <v>0</v>
      </c>
    </row>
    <row r="23" spans="1:10" ht="15" customHeight="1" x14ac:dyDescent="0.25">
      <c r="A23" s="93"/>
      <c r="B23" s="17" t="s">
        <v>73</v>
      </c>
      <c r="C23" s="182"/>
      <c r="D23" s="183"/>
      <c r="E23" s="182"/>
      <c r="F23" s="183"/>
      <c r="G23" s="78"/>
      <c r="H23" s="79"/>
      <c r="I23" s="83">
        <f>IFERROR(ROUND(IF($H23&gt;0,($H23*#REF!),""),2),0)</f>
        <v>0</v>
      </c>
      <c r="J23" s="81">
        <f t="shared" si="0"/>
        <v>0</v>
      </c>
    </row>
    <row r="24" spans="1:10" ht="15" customHeight="1" x14ac:dyDescent="0.25">
      <c r="A24" s="93"/>
      <c r="B24" s="17" t="s">
        <v>73</v>
      </c>
      <c r="C24" s="182"/>
      <c r="D24" s="183"/>
      <c r="E24" s="182"/>
      <c r="F24" s="183"/>
      <c r="G24" s="78"/>
      <c r="H24" s="79"/>
      <c r="I24" s="83">
        <f>IFERROR(ROUND(IF($H24&gt;#REF!,($H24*#REF!),$H24*#REF!),2),0)</f>
        <v>0</v>
      </c>
      <c r="J24" s="81">
        <f t="shared" si="0"/>
        <v>0</v>
      </c>
    </row>
    <row r="25" spans="1:10" ht="15" customHeight="1" x14ac:dyDescent="0.25">
      <c r="A25" s="93"/>
      <c r="B25" s="17" t="s">
        <v>73</v>
      </c>
      <c r="C25" s="182"/>
      <c r="D25" s="183"/>
      <c r="E25" s="182"/>
      <c r="F25" s="183"/>
      <c r="G25" s="78"/>
      <c r="H25" s="79"/>
      <c r="I25" s="83">
        <f>IFERROR(ROUND(IF($H25&gt;#REF!,($H25*#REF!),$H25*#REF!),2),0)</f>
        <v>0</v>
      </c>
      <c r="J25" s="81">
        <f t="shared" si="0"/>
        <v>0</v>
      </c>
    </row>
    <row r="26" spans="1:10" ht="15" customHeight="1" x14ac:dyDescent="0.25">
      <c r="A26" s="93"/>
      <c r="B26" s="17" t="s">
        <v>73</v>
      </c>
      <c r="C26" s="182"/>
      <c r="D26" s="183"/>
      <c r="E26" s="182"/>
      <c r="F26" s="183"/>
      <c r="G26" s="78"/>
      <c r="H26" s="79"/>
      <c r="I26" s="83">
        <f>IFERROR(ROUND(IF($H26&gt;#REF!,($H26*#REF!),$H26*#REF!),2),0)</f>
        <v>0</v>
      </c>
      <c r="J26" s="81">
        <f t="shared" si="0"/>
        <v>0</v>
      </c>
    </row>
    <row r="27" spans="1:10" ht="15" customHeight="1" x14ac:dyDescent="0.25">
      <c r="A27" s="93"/>
      <c r="B27" s="17" t="s">
        <v>73</v>
      </c>
      <c r="C27" s="182"/>
      <c r="D27" s="183"/>
      <c r="E27" s="182"/>
      <c r="F27" s="183"/>
      <c r="G27" s="78"/>
      <c r="H27" s="79"/>
      <c r="I27" s="83">
        <f>IFERROR(ROUND(IF($H27&gt;#REF!,($H27*#REF!),$H27*#REF!),2),0)</f>
        <v>0</v>
      </c>
      <c r="J27" s="81">
        <f t="shared" si="0"/>
        <v>0</v>
      </c>
    </row>
    <row r="28" spans="1:10" ht="15" customHeight="1" x14ac:dyDescent="0.25">
      <c r="A28" s="93"/>
      <c r="B28" s="17" t="s">
        <v>73</v>
      </c>
      <c r="C28" s="182"/>
      <c r="D28" s="183"/>
      <c r="E28" s="182"/>
      <c r="F28" s="183"/>
      <c r="G28" s="78"/>
      <c r="H28" s="79"/>
      <c r="I28" s="83">
        <f>IFERROR(ROUND(IF($H28&gt;#REF!,($H28*#REF!),$H28*#REF!),2),0)</f>
        <v>0</v>
      </c>
      <c r="J28" s="81">
        <f t="shared" si="0"/>
        <v>0</v>
      </c>
    </row>
    <row r="29" spans="1:10" ht="15" customHeight="1" x14ac:dyDescent="0.25">
      <c r="A29" s="93"/>
      <c r="B29" s="17" t="s">
        <v>73</v>
      </c>
      <c r="C29" s="182"/>
      <c r="D29" s="183"/>
      <c r="E29" s="182"/>
      <c r="F29" s="183"/>
      <c r="G29" s="78"/>
      <c r="H29" s="79"/>
      <c r="I29" s="83">
        <f>IFERROR(ROUND(IF($H29&gt;#REF!,($H29*#REF!),$H29*#REF!),2),0)</f>
        <v>0</v>
      </c>
      <c r="J29" s="81">
        <f t="shared" si="0"/>
        <v>0</v>
      </c>
    </row>
    <row r="30" spans="1:10" ht="15" customHeight="1" x14ac:dyDescent="0.25">
      <c r="A30" s="93"/>
      <c r="B30" s="17" t="s">
        <v>73</v>
      </c>
      <c r="C30" s="182"/>
      <c r="D30" s="183"/>
      <c r="E30" s="182"/>
      <c r="F30" s="183"/>
      <c r="G30" s="78"/>
      <c r="H30" s="79"/>
      <c r="I30" s="83">
        <f>IFERROR(ROUND(IF($H30&gt;#REF!,($H30*#REF!),$H30*#REF!),2),0)</f>
        <v>0</v>
      </c>
      <c r="J30" s="81">
        <f t="shared" si="0"/>
        <v>0</v>
      </c>
    </row>
    <row r="31" spans="1:10" ht="15" customHeight="1" x14ac:dyDescent="0.25">
      <c r="A31" s="93"/>
      <c r="B31" s="17" t="s">
        <v>73</v>
      </c>
      <c r="C31" s="182"/>
      <c r="D31" s="183"/>
      <c r="E31" s="182"/>
      <c r="F31" s="183"/>
      <c r="G31" s="78"/>
      <c r="H31" s="79"/>
      <c r="I31" s="83">
        <f>IFERROR(ROUND(IF($H31&gt;#REF!,($H31*#REF!),$H31*#REF!),2),0)</f>
        <v>0</v>
      </c>
      <c r="J31" s="81">
        <f t="shared" si="0"/>
        <v>0</v>
      </c>
    </row>
    <row r="32" spans="1:10" ht="15" customHeight="1" x14ac:dyDescent="0.25">
      <c r="A32" s="93"/>
      <c r="B32" s="17" t="s">
        <v>73</v>
      </c>
      <c r="C32" s="182"/>
      <c r="D32" s="183"/>
      <c r="E32" s="182"/>
      <c r="F32" s="183"/>
      <c r="G32" s="78"/>
      <c r="H32" s="79"/>
      <c r="I32" s="83">
        <f>IFERROR(ROUND(IF($H32&gt;#REF!,($H32*#REF!),$H32*#REF!),2),0)</f>
        <v>0</v>
      </c>
      <c r="J32" s="81">
        <f t="shared" si="0"/>
        <v>0</v>
      </c>
    </row>
    <row r="33" spans="1:10" ht="15" customHeight="1" x14ac:dyDescent="0.25">
      <c r="A33" s="93"/>
      <c r="B33" s="17" t="s">
        <v>73</v>
      </c>
      <c r="C33" s="182"/>
      <c r="D33" s="183"/>
      <c r="E33" s="182"/>
      <c r="F33" s="183"/>
      <c r="G33" s="78"/>
      <c r="H33" s="79"/>
      <c r="I33" s="83">
        <f>IFERROR(ROUND(IF($H33&gt;#REF!,($H33*#REF!),$H33*#REF!),2),0)</f>
        <v>0</v>
      </c>
      <c r="J33" s="81">
        <f t="shared" si="0"/>
        <v>0</v>
      </c>
    </row>
    <row r="34" spans="1:10" ht="15" customHeight="1" x14ac:dyDescent="0.25">
      <c r="A34" s="93"/>
      <c r="B34" s="17" t="s">
        <v>73</v>
      </c>
      <c r="C34" s="182"/>
      <c r="D34" s="183"/>
      <c r="E34" s="182"/>
      <c r="F34" s="183"/>
      <c r="G34" s="78"/>
      <c r="H34" s="79"/>
      <c r="I34" s="83">
        <f>IFERROR(ROUND(IF($H34&gt;#REF!,($H34*#REF!),$H34*#REF!),2),0)</f>
        <v>0</v>
      </c>
      <c r="J34" s="81">
        <f t="shared" si="0"/>
        <v>0</v>
      </c>
    </row>
    <row r="35" spans="1:10" ht="15" customHeight="1" thickBot="1" x14ac:dyDescent="0.3">
      <c r="A35" s="93"/>
      <c r="B35" s="17" t="s">
        <v>73</v>
      </c>
      <c r="C35" s="182"/>
      <c r="D35" s="183"/>
      <c r="E35" s="182"/>
      <c r="F35" s="183"/>
      <c r="G35" s="78"/>
      <c r="H35" s="79"/>
      <c r="I35" s="103">
        <f>IFERROR(ROUND(IF($H35&gt;#REF!,($H35*#REF!),$H35*#REF!),2),0)</f>
        <v>0</v>
      </c>
      <c r="J35" s="82">
        <f t="shared" si="0"/>
        <v>0</v>
      </c>
    </row>
    <row r="36" spans="1:10" ht="15" customHeight="1" thickBot="1" x14ac:dyDescent="0.25">
      <c r="A36" s="13"/>
      <c r="B36" s="14"/>
      <c r="C36" s="14"/>
      <c r="D36" s="12"/>
      <c r="E36" s="12"/>
      <c r="F36" s="12"/>
      <c r="G36" s="15"/>
      <c r="H36" s="14"/>
      <c r="I36" s="104" t="s">
        <v>108</v>
      </c>
      <c r="J36" s="80">
        <f>SUM(J16:J35)</f>
        <v>230.57999999999998</v>
      </c>
    </row>
    <row r="37" spans="1:10" ht="9" customHeight="1" x14ac:dyDescent="0.2">
      <c r="A37" s="13"/>
      <c r="B37" s="14"/>
      <c r="C37" s="14"/>
      <c r="D37" s="12"/>
      <c r="E37" s="12"/>
      <c r="F37" s="12"/>
      <c r="G37" s="15"/>
      <c r="H37" s="14"/>
      <c r="I37" s="105"/>
      <c r="J37" s="86"/>
    </row>
    <row r="38" spans="1:10" ht="15" customHeight="1" thickBot="1" x14ac:dyDescent="0.25">
      <c r="A38" s="102" t="s">
        <v>106</v>
      </c>
      <c r="B38" s="14"/>
      <c r="C38" s="14"/>
      <c r="D38" s="12"/>
      <c r="F38" s="65" t="s">
        <v>107</v>
      </c>
      <c r="G38" s="15"/>
      <c r="H38" s="14"/>
      <c r="I38" s="85"/>
      <c r="J38" s="86"/>
    </row>
    <row r="39" spans="1:10" ht="15" customHeight="1" x14ac:dyDescent="0.2">
      <c r="A39" s="87" t="s">
        <v>19</v>
      </c>
      <c r="B39" s="88" t="s">
        <v>3</v>
      </c>
      <c r="C39" s="88" t="s">
        <v>20</v>
      </c>
      <c r="F39" s="221" t="s">
        <v>109</v>
      </c>
      <c r="G39" s="222"/>
      <c r="H39" s="222"/>
      <c r="I39" s="222"/>
      <c r="J39" s="223"/>
    </row>
    <row r="40" spans="1:10" ht="18" customHeight="1" x14ac:dyDescent="0.25">
      <c r="A40" s="134">
        <v>123456</v>
      </c>
      <c r="B40" s="134">
        <v>925140</v>
      </c>
      <c r="C40" s="101">
        <f>J36</f>
        <v>230.57999999999998</v>
      </c>
      <c r="E40" s="106"/>
      <c r="F40" s="224"/>
      <c r="G40" s="225"/>
      <c r="H40" s="225"/>
      <c r="I40" s="225"/>
      <c r="J40" s="226"/>
    </row>
    <row r="41" spans="1:10" ht="18" customHeight="1" x14ac:dyDescent="0.25">
      <c r="A41" s="134"/>
      <c r="B41" s="134"/>
      <c r="C41" s="101"/>
      <c r="E41" s="12"/>
      <c r="F41" s="267" t="str">
        <f>IF($G$6=Keywords!$E$5,Keywords!$G$6,IF(OR(NOT($A$45=""),NOT($D$4="")),Keywords!$G$8,""))</f>
        <v/>
      </c>
      <c r="G41" s="268"/>
      <c r="H41" s="268"/>
      <c r="I41" s="268"/>
      <c r="J41" s="269"/>
    </row>
    <row r="42" spans="1:10" ht="17.25" customHeight="1" thickBot="1" x14ac:dyDescent="0.3">
      <c r="A42" s="134"/>
      <c r="B42" s="134"/>
      <c r="C42" s="101"/>
      <c r="F42" s="112" t="s">
        <v>134</v>
      </c>
      <c r="G42" s="113"/>
      <c r="H42" s="114"/>
      <c r="I42" s="115"/>
      <c r="J42" s="111" t="s">
        <v>18</v>
      </c>
    </row>
    <row r="43" spans="1:10" ht="18" customHeight="1" x14ac:dyDescent="0.25">
      <c r="A43" s="134"/>
      <c r="B43" s="134"/>
      <c r="C43" s="133"/>
      <c r="F43" s="227" t="s">
        <v>110</v>
      </c>
      <c r="G43" s="228"/>
      <c r="H43" s="228"/>
      <c r="I43" s="228"/>
      <c r="J43" s="229"/>
    </row>
    <row r="44" spans="1:10" ht="20.25" customHeight="1" x14ac:dyDescent="0.25">
      <c r="A44" s="13"/>
      <c r="B44" s="98" t="s">
        <v>35</v>
      </c>
      <c r="C44" s="94">
        <f>SUM(C40:C43)</f>
        <v>230.57999999999998</v>
      </c>
      <c r="E44" s="125"/>
      <c r="F44" s="230"/>
      <c r="G44" s="231"/>
      <c r="H44" s="231"/>
      <c r="I44" s="231"/>
      <c r="J44" s="232"/>
    </row>
    <row r="45" spans="1:10" ht="17.25" customHeight="1" x14ac:dyDescent="0.25">
      <c r="A45" s="266" t="str">
        <f>IF($A$40="",Keywords!$G$7,"")</f>
        <v/>
      </c>
      <c r="B45" s="266"/>
      <c r="C45" s="266"/>
      <c r="E45" s="125"/>
      <c r="F45" s="233" t="s">
        <v>129</v>
      </c>
      <c r="G45" s="234"/>
      <c r="H45" s="234"/>
      <c r="I45" s="234"/>
      <c r="J45" s="235"/>
    </row>
    <row r="46" spans="1:10" ht="11.25" customHeight="1" x14ac:dyDescent="0.2">
      <c r="A46" s="266"/>
      <c r="B46" s="266"/>
      <c r="C46" s="266"/>
      <c r="F46" s="123" t="s">
        <v>112</v>
      </c>
      <c r="G46" s="108"/>
      <c r="H46" s="108"/>
      <c r="I46" s="108"/>
      <c r="J46" s="124"/>
    </row>
    <row r="47" spans="1:10" ht="15.75" customHeight="1" x14ac:dyDescent="0.2">
      <c r="A47" s="193" t="s">
        <v>38</v>
      </c>
      <c r="B47" s="194"/>
      <c r="C47" s="194"/>
      <c r="D47" s="195"/>
      <c r="F47" s="215" t="str">
        <f>IF(OR(NOT($A$45=""),NOT($D$4="")),Keywords!$G$8,"")</f>
        <v/>
      </c>
      <c r="G47" s="216"/>
      <c r="H47" s="216"/>
      <c r="I47" s="216"/>
      <c r="J47" s="217"/>
    </row>
    <row r="48" spans="1:10" ht="6.75" customHeight="1" x14ac:dyDescent="0.2">
      <c r="A48" s="126"/>
      <c r="B48" s="127"/>
      <c r="C48" s="127"/>
      <c r="D48" s="128"/>
      <c r="E48" s="12"/>
      <c r="F48" s="218"/>
      <c r="G48" s="219"/>
      <c r="H48" s="219"/>
      <c r="I48" s="219"/>
      <c r="J48" s="220"/>
    </row>
    <row r="49" spans="1:10" ht="15" customHeight="1" thickBot="1" x14ac:dyDescent="0.25">
      <c r="A49" s="129"/>
      <c r="B49" s="1"/>
      <c r="C49" s="1"/>
      <c r="D49" s="130"/>
      <c r="F49" s="109" t="s">
        <v>111</v>
      </c>
      <c r="G49" s="110"/>
      <c r="H49" s="110"/>
      <c r="I49" s="110"/>
      <c r="J49" s="111" t="s">
        <v>18</v>
      </c>
    </row>
    <row r="50" spans="1:10" ht="12" customHeight="1" x14ac:dyDescent="0.2">
      <c r="A50" s="129"/>
      <c r="B50" s="1"/>
      <c r="C50" s="1"/>
      <c r="D50" s="130"/>
      <c r="E50" s="12"/>
      <c r="F50" s="238"/>
      <c r="G50" s="239"/>
      <c r="H50" s="239"/>
      <c r="I50" s="239"/>
      <c r="J50" s="240"/>
    </row>
    <row r="51" spans="1:10" ht="11.25" customHeight="1" x14ac:dyDescent="0.2">
      <c r="A51" s="129"/>
      <c r="B51" s="1"/>
      <c r="C51" s="1"/>
      <c r="D51" s="130"/>
      <c r="F51" s="241"/>
      <c r="G51" s="242"/>
      <c r="H51" s="242"/>
      <c r="I51" s="242"/>
      <c r="J51" s="243"/>
    </row>
    <row r="52" spans="1:10" ht="15" customHeight="1" thickBot="1" x14ac:dyDescent="0.25">
      <c r="A52" s="131"/>
      <c r="B52" s="107"/>
      <c r="C52" s="107"/>
      <c r="D52" s="132"/>
      <c r="E52" s="12"/>
      <c r="F52" s="120" t="s">
        <v>113</v>
      </c>
      <c r="G52" s="121"/>
      <c r="H52" s="121"/>
      <c r="I52" s="122"/>
      <c r="J52" s="111"/>
    </row>
    <row r="53" spans="1:10" ht="6.75" customHeight="1" x14ac:dyDescent="0.25">
      <c r="A53" s="1"/>
      <c r="B53" s="1"/>
      <c r="C53" s="1"/>
      <c r="E53" s="19"/>
      <c r="F53" s="12"/>
      <c r="G53" s="97"/>
      <c r="H53" s="97"/>
      <c r="I53" s="95"/>
      <c r="J53" s="8"/>
    </row>
    <row r="54" spans="1:10" ht="9.75" customHeight="1" x14ac:dyDescent="0.2">
      <c r="A54" s="1"/>
      <c r="B54" s="1"/>
      <c r="C54" s="1"/>
      <c r="E54" s="16"/>
      <c r="F54" s="12"/>
      <c r="G54" s="97"/>
      <c r="H54" s="97"/>
      <c r="I54" s="95"/>
      <c r="J54" s="8"/>
    </row>
    <row r="55" spans="1:10" ht="15" customHeight="1" x14ac:dyDescent="0.2">
      <c r="A55" s="191"/>
      <c r="B55" s="192"/>
      <c r="C55" s="192"/>
      <c r="D55" s="192"/>
      <c r="E55" s="12"/>
      <c r="F55" s="12"/>
      <c r="G55" s="15"/>
      <c r="H55" s="14"/>
      <c r="J55" s="8"/>
    </row>
    <row r="56" spans="1:10" ht="15" hidden="1" customHeight="1" x14ac:dyDescent="0.2">
      <c r="A56" s="117"/>
      <c r="B56" s="14"/>
      <c r="C56" s="14"/>
      <c r="D56" s="12"/>
      <c r="E56" s="12"/>
      <c r="F56" s="12"/>
      <c r="G56" s="236"/>
      <c r="H56" s="236"/>
      <c r="I56" s="236"/>
      <c r="J56" s="236"/>
    </row>
    <row r="57" spans="1:10" ht="15" hidden="1" customHeight="1" x14ac:dyDescent="0.2">
      <c r="A57" s="117"/>
      <c r="B57" s="14"/>
      <c r="C57" s="14"/>
      <c r="D57" s="12"/>
      <c r="E57" s="12"/>
      <c r="F57" s="12"/>
      <c r="G57" s="237"/>
      <c r="H57" s="237"/>
      <c r="I57" s="237"/>
      <c r="J57" s="237"/>
    </row>
    <row r="58" spans="1:10" ht="15" hidden="1" customHeight="1" x14ac:dyDescent="0.2">
      <c r="A58" s="13"/>
      <c r="B58" s="14"/>
      <c r="C58" s="14"/>
      <c r="D58" s="12"/>
      <c r="E58" s="12"/>
      <c r="F58" s="12"/>
      <c r="G58" s="118"/>
    </row>
    <row r="59" spans="1:10" ht="15" hidden="1" customHeight="1" x14ac:dyDescent="0.25">
      <c r="A59" s="189"/>
      <c r="B59" s="190"/>
      <c r="C59" s="190"/>
      <c r="D59" s="190"/>
      <c r="E59" s="19"/>
      <c r="F59" s="12"/>
      <c r="G59" s="118"/>
      <c r="H59" s="14"/>
      <c r="I59" s="21"/>
      <c r="J59" s="21"/>
    </row>
    <row r="60" spans="1:10" ht="15" hidden="1" customHeight="1" x14ac:dyDescent="0.2">
      <c r="A60" s="116"/>
      <c r="B60" s="14"/>
      <c r="C60" s="14"/>
      <c r="D60" s="16"/>
      <c r="E60" s="16"/>
      <c r="F60" s="12"/>
      <c r="G60" s="119"/>
      <c r="H60" s="14"/>
      <c r="I60" s="22"/>
      <c r="J60" s="96"/>
    </row>
    <row r="61" spans="1:10" ht="12" hidden="1" customHeight="1" x14ac:dyDescent="0.25">
      <c r="A61" s="18"/>
      <c r="B61" s="19"/>
      <c r="C61" s="19"/>
      <c r="D61" s="19"/>
      <c r="E61" s="19"/>
      <c r="F61" s="12"/>
      <c r="G61" s="118"/>
      <c r="H61" s="14"/>
      <c r="I61" s="22"/>
      <c r="J61" s="96"/>
    </row>
  </sheetData>
  <sheetProtection algorithmName="SHA-512" hashValue="htlGxXOoe2tJIi449WNAYTM2kTZCdgyAzvB7c9t+NLZTuV+Ykg2JwKxs/Z748ENRyKs9QUmiVopftQPINqBGww==" saltValue="ET7Wy3qwbNhtncOyPpJVFw==" spinCount="100000" sheet="1" objects="1" selectLockedCells="1" selectUnlockedCells="1"/>
  <mergeCells count="76">
    <mergeCell ref="A59:D59"/>
    <mergeCell ref="A47:D47"/>
    <mergeCell ref="F47:J48"/>
    <mergeCell ref="F50:J51"/>
    <mergeCell ref="A55:D55"/>
    <mergeCell ref="G56:J56"/>
    <mergeCell ref="G57:J57"/>
    <mergeCell ref="A45:C46"/>
    <mergeCell ref="F45:J45"/>
    <mergeCell ref="C32:D32"/>
    <mergeCell ref="E32:F32"/>
    <mergeCell ref="C33:D33"/>
    <mergeCell ref="E33:F33"/>
    <mergeCell ref="C34:D34"/>
    <mergeCell ref="E34:F34"/>
    <mergeCell ref="C35:D35"/>
    <mergeCell ref="E35:F35"/>
    <mergeCell ref="F39:J40"/>
    <mergeCell ref="F41:J41"/>
    <mergeCell ref="F43:J4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A11:J11"/>
    <mergeCell ref="A12:J12"/>
    <mergeCell ref="C15:D15"/>
    <mergeCell ref="E15:F15"/>
    <mergeCell ref="C16:D16"/>
    <mergeCell ref="E16:F16"/>
    <mergeCell ref="A9:E9"/>
    <mergeCell ref="F9:H9"/>
    <mergeCell ref="I9:J9"/>
    <mergeCell ref="A10:E10"/>
    <mergeCell ref="F10:H10"/>
    <mergeCell ref="I10:J10"/>
    <mergeCell ref="A7:E7"/>
    <mergeCell ref="F7:H7"/>
    <mergeCell ref="I7:J7"/>
    <mergeCell ref="A8:E8"/>
    <mergeCell ref="F8:H8"/>
    <mergeCell ref="I8:J8"/>
    <mergeCell ref="A1:J1"/>
    <mergeCell ref="A5:B5"/>
    <mergeCell ref="C5:F5"/>
    <mergeCell ref="G5:J5"/>
    <mergeCell ref="A6:B6"/>
    <mergeCell ref="C6:F6"/>
    <mergeCell ref="G6:J6"/>
    <mergeCell ref="A2:J2"/>
  </mergeCells>
  <conditionalFormatting sqref="A8">
    <cfRule type="containsBlanks" dxfId="10" priority="10">
      <formula>LEN(TRIM(A8))=0</formula>
    </cfRule>
  </conditionalFormatting>
  <conditionalFormatting sqref="A10">
    <cfRule type="containsBlanks" dxfId="9" priority="7">
      <formula>LEN(TRIM(A10))=0</formula>
    </cfRule>
  </conditionalFormatting>
  <conditionalFormatting sqref="A40">
    <cfRule type="containsBlanks" dxfId="8" priority="2">
      <formula>LEN(TRIM(A40))=0</formula>
    </cfRule>
  </conditionalFormatting>
  <conditionalFormatting sqref="A6:B6">
    <cfRule type="containsBlanks" dxfId="6" priority="4">
      <formula>LEN(TRIM(A6))=0</formula>
    </cfRule>
  </conditionalFormatting>
  <conditionalFormatting sqref="C5:C6">
    <cfRule type="containsBlanks" dxfId="5" priority="1">
      <formula>LEN(TRIM(C5))=0</formula>
    </cfRule>
  </conditionalFormatting>
  <conditionalFormatting sqref="F8">
    <cfRule type="containsBlanks" dxfId="4" priority="9">
      <formula>LEN(TRIM(F8))=0</formula>
    </cfRule>
  </conditionalFormatting>
  <conditionalFormatting sqref="F10">
    <cfRule type="containsBlanks" dxfId="3" priority="6">
      <formula>LEN(TRIM(F10))=0</formula>
    </cfRule>
  </conditionalFormatting>
  <conditionalFormatting sqref="G6">
    <cfRule type="containsBlanks" dxfId="2" priority="11">
      <formula>LEN(TRIM(G6))=0</formula>
    </cfRule>
  </conditionalFormatting>
  <conditionalFormatting sqref="I8">
    <cfRule type="containsBlanks" dxfId="1" priority="8">
      <formula>LEN(TRIM(I8))=0</formula>
    </cfRule>
  </conditionalFormatting>
  <conditionalFormatting sqref="I10">
    <cfRule type="containsBlanks" dxfId="0" priority="5">
      <formula>LEN(TRIM(I10))=0</formula>
    </cfRule>
  </conditionalFormatting>
  <dataValidations count="1">
    <dataValidation type="textLength" allowBlank="1" showInputMessage="1" showErrorMessage="1" errorTitle="Error:" error="UNC Charlotte ID number must be nine-digits in length." sqref="A6:B6" xr:uid="{00000000-0002-0000-0400-000000000000}">
      <formula1>9</formula1>
      <formula2>9</formula2>
    </dataValidation>
  </dataValidations>
  <printOptions horizontalCentered="1"/>
  <pageMargins left="0.25" right="0.25" top="0.5" bottom="0.5" header="0.25" footer="0.3"/>
  <pageSetup scale="94" orientation="portrait" r:id="rId1"/>
  <headerFooter alignWithMargins="0">
    <oddFooter>&amp;L&amp;8UNC Charlotte - Version 1.01.2026&amp;C&amp;8MTR&amp;R&amp;8Non-Employee/Student Reimbursement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stopIfTrue="1" id="{6F6125F2-CBAA-4D1B-B683-2A9F7ABF42F0}">
            <xm:f>$G$6=Keywords!$E$5</xm:f>
            <x14:dxf>
              <fill>
                <patternFill>
                  <bgColor theme="0" tint="-0.24994659260841701"/>
                </patternFill>
              </fill>
            </x14:dxf>
          </x14:cfRule>
          <xm:sqref>A6:B6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Keywords!$E$5:$E$6</xm:f>
          </x14:formula1>
          <xm:sqref>G6:J6</xm:sqref>
        </x14:dataValidation>
        <x14:dataValidation type="list" allowBlank="1" showInputMessage="1" showErrorMessage="1" xr:uid="{00000000-0002-0000-0400-000002000000}">
          <x14:formula1>
            <xm:f>Keywords!$C$5:$C$6</xm:f>
          </x14:formula1>
          <xm:sqref>J3</xm:sqref>
        </x14:dataValidation>
        <x14:dataValidation type="list" allowBlank="1" showInputMessage="1" showErrorMessage="1" xr:uid="{00000000-0002-0000-0400-000003000000}">
          <x14:formula1>
            <xm:f>Keywords!$A$5:$A$9</xm:f>
          </x14:formula1>
          <xm:sqref>B16:B35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B6D9-5A7C-43C0-9917-43ECA9C4E9E9}">
  <sheetPr>
    <tabColor theme="1" tint="0.499984740745262"/>
    <pageSetUpPr fitToPage="1"/>
  </sheetPr>
  <dimension ref="A1:M61"/>
  <sheetViews>
    <sheetView showGridLines="0" zoomScaleNormal="100" workbookViewId="0">
      <selection sqref="A1:L1"/>
    </sheetView>
  </sheetViews>
  <sheetFormatPr defaultColWidth="0" defaultRowHeight="15" x14ac:dyDescent="0.25"/>
  <cols>
    <col min="1" max="3" width="9.28515625" style="145" customWidth="1"/>
    <col min="4" max="4" width="3.42578125" style="145" customWidth="1"/>
    <col min="5" max="5" width="9.7109375" style="145" customWidth="1"/>
    <col min="6" max="6" width="3.7109375" style="145" customWidth="1"/>
    <col min="7" max="7" width="10" style="145" customWidth="1"/>
    <col min="8" max="8" width="2.7109375" style="145" customWidth="1"/>
    <col min="9" max="9" width="10.5703125" style="145" customWidth="1"/>
    <col min="10" max="10" width="3.85546875" style="145" customWidth="1"/>
    <col min="11" max="11" width="13.85546875" style="145" customWidth="1"/>
    <col min="12" max="12" width="14.42578125" style="145" customWidth="1"/>
    <col min="13" max="13" width="9.42578125" style="145" customWidth="1"/>
    <col min="14" max="16384" width="9.42578125" style="145" hidden="1"/>
  </cols>
  <sheetData>
    <row r="1" spans="1:12" ht="20.25" x14ac:dyDescent="0.25">
      <c r="A1" s="271" t="s">
        <v>61</v>
      </c>
      <c r="B1" s="271"/>
      <c r="C1" s="271"/>
      <c r="D1" s="271"/>
      <c r="E1" s="271"/>
      <c r="F1" s="271"/>
      <c r="G1" s="271"/>
      <c r="H1" s="271"/>
      <c r="I1" s="271"/>
      <c r="J1" s="271"/>
      <c r="K1" s="271"/>
      <c r="L1" s="271"/>
    </row>
    <row r="2" spans="1:12" ht="30" customHeight="1" x14ac:dyDescent="0.25">
      <c r="A2" s="23"/>
      <c r="B2" s="23"/>
      <c r="C2" s="23"/>
      <c r="D2" s="23"/>
      <c r="E2" s="23"/>
      <c r="F2" s="23"/>
      <c r="G2" s="23"/>
      <c r="H2" s="23"/>
      <c r="I2" s="23"/>
      <c r="J2" s="23"/>
      <c r="K2" s="23"/>
      <c r="L2" s="23"/>
    </row>
    <row r="3" spans="1:12" s="146" customFormat="1" ht="15" hidden="1" customHeight="1" thickBot="1" x14ac:dyDescent="0.3">
      <c r="A3" s="272" t="s">
        <v>39</v>
      </c>
      <c r="B3" s="273"/>
      <c r="C3" s="273"/>
      <c r="D3" s="273"/>
      <c r="E3" s="273"/>
      <c r="F3" s="273"/>
      <c r="G3" s="273"/>
      <c r="H3" s="273"/>
      <c r="I3" s="273"/>
      <c r="J3" s="273"/>
      <c r="K3" s="273"/>
      <c r="L3" s="274"/>
    </row>
    <row r="4" spans="1:12" s="146" customFormat="1" ht="27" hidden="1" customHeight="1" x14ac:dyDescent="0.25">
      <c r="A4" s="147"/>
      <c r="B4" s="147"/>
      <c r="C4" s="147"/>
      <c r="D4" s="147"/>
      <c r="E4" s="148" t="s">
        <v>29</v>
      </c>
      <c r="F4" s="148"/>
      <c r="G4" s="148" t="s">
        <v>30</v>
      </c>
      <c r="H4" s="148"/>
      <c r="I4" s="148" t="s">
        <v>4</v>
      </c>
      <c r="J4" s="148"/>
      <c r="K4" s="275" t="s">
        <v>40</v>
      </c>
      <c r="L4" s="275"/>
    </row>
    <row r="5" spans="1:12" s="146" customFormat="1" ht="7.9" hidden="1" customHeight="1" x14ac:dyDescent="0.25">
      <c r="A5" s="147"/>
      <c r="B5" s="147"/>
      <c r="C5" s="147"/>
      <c r="D5" s="147"/>
      <c r="E5" s="149"/>
      <c r="F5" s="149"/>
      <c r="G5" s="149"/>
      <c r="H5" s="149"/>
      <c r="I5" s="149"/>
      <c r="J5" s="149"/>
      <c r="K5" s="147"/>
      <c r="L5" s="147"/>
    </row>
    <row r="6" spans="1:12" s="146" customFormat="1" ht="13.9" hidden="1" customHeight="1" x14ac:dyDescent="0.25">
      <c r="A6" s="150" t="s">
        <v>5</v>
      </c>
      <c r="B6" s="150"/>
      <c r="C6" s="150"/>
      <c r="D6" s="151"/>
      <c r="E6" s="152">
        <v>925120</v>
      </c>
      <c r="F6" s="152"/>
      <c r="G6" s="152">
        <v>925280</v>
      </c>
      <c r="H6" s="152"/>
      <c r="I6" s="152">
        <v>926070</v>
      </c>
      <c r="J6" s="153"/>
      <c r="K6" s="276" t="s">
        <v>41</v>
      </c>
      <c r="L6" s="276"/>
    </row>
    <row r="7" spans="1:12" s="146" customFormat="1" ht="22.9" hidden="1" customHeight="1" x14ac:dyDescent="0.25">
      <c r="A7" s="154" t="s">
        <v>6</v>
      </c>
      <c r="B7" s="154"/>
      <c r="C7" s="154"/>
      <c r="D7" s="154"/>
      <c r="E7" s="155">
        <v>925140</v>
      </c>
      <c r="F7" s="155"/>
      <c r="G7" s="155">
        <v>925300</v>
      </c>
      <c r="H7" s="155"/>
      <c r="I7" s="155">
        <v>926090</v>
      </c>
      <c r="J7" s="156"/>
      <c r="K7" s="277" t="s">
        <v>42</v>
      </c>
      <c r="L7" s="277"/>
    </row>
    <row r="8" spans="1:12" s="146" customFormat="1" ht="13.9" hidden="1" customHeight="1" x14ac:dyDescent="0.25">
      <c r="A8" s="157" t="s">
        <v>7</v>
      </c>
      <c r="B8" s="157"/>
      <c r="C8" s="157"/>
      <c r="D8" s="158"/>
      <c r="E8" s="159">
        <v>925160</v>
      </c>
      <c r="F8" s="159"/>
      <c r="G8" s="159">
        <v>925320</v>
      </c>
      <c r="H8" s="159"/>
      <c r="I8" s="159">
        <v>926110</v>
      </c>
      <c r="J8" s="160"/>
      <c r="K8" s="278"/>
      <c r="L8" s="278"/>
    </row>
    <row r="9" spans="1:12" s="146" customFormat="1" ht="13.9" hidden="1" customHeight="1" x14ac:dyDescent="0.25">
      <c r="A9" s="157" t="s">
        <v>43</v>
      </c>
      <c r="B9" s="157"/>
      <c r="C9" s="157"/>
      <c r="D9" s="158"/>
      <c r="E9" s="159">
        <v>925180</v>
      </c>
      <c r="F9" s="159"/>
      <c r="G9" s="159">
        <v>925340</v>
      </c>
      <c r="H9" s="159"/>
      <c r="I9" s="159">
        <v>926130</v>
      </c>
      <c r="J9" s="160"/>
      <c r="K9" s="279" t="s">
        <v>44</v>
      </c>
      <c r="L9" s="279"/>
    </row>
    <row r="10" spans="1:12" s="146" customFormat="1" ht="13.9" hidden="1" customHeight="1" x14ac:dyDescent="0.25">
      <c r="A10" s="157" t="s">
        <v>8</v>
      </c>
      <c r="B10" s="157"/>
      <c r="C10" s="157"/>
      <c r="D10" s="158"/>
      <c r="E10" s="159">
        <v>925200</v>
      </c>
      <c r="F10" s="159"/>
      <c r="G10" s="159">
        <v>925360</v>
      </c>
      <c r="H10" s="159"/>
      <c r="I10" s="159">
        <v>926150</v>
      </c>
      <c r="J10" s="160"/>
      <c r="K10" s="279" t="s">
        <v>45</v>
      </c>
      <c r="L10" s="279"/>
    </row>
    <row r="11" spans="1:12" s="146" customFormat="1" ht="13.9" hidden="1" customHeight="1" x14ac:dyDescent="0.25">
      <c r="A11" s="157" t="s">
        <v>31</v>
      </c>
      <c r="B11" s="157"/>
      <c r="C11" s="157"/>
      <c r="D11" s="157"/>
      <c r="E11" s="159">
        <v>925220</v>
      </c>
      <c r="F11" s="159"/>
      <c r="G11" s="159">
        <v>925380</v>
      </c>
      <c r="H11" s="159"/>
      <c r="I11" s="159">
        <v>926170</v>
      </c>
      <c r="J11" s="160"/>
      <c r="K11" s="279" t="s">
        <v>46</v>
      </c>
      <c r="L11" s="279"/>
    </row>
    <row r="12" spans="1:12" s="146" customFormat="1" ht="13.9" hidden="1" customHeight="1" x14ac:dyDescent="0.25">
      <c r="A12" s="161" t="s">
        <v>9</v>
      </c>
      <c r="B12" s="161"/>
      <c r="C12" s="161"/>
      <c r="D12" s="162"/>
      <c r="E12" s="163">
        <v>925240</v>
      </c>
      <c r="F12" s="163"/>
      <c r="G12" s="163">
        <v>925400</v>
      </c>
      <c r="H12" s="163"/>
      <c r="I12" s="163">
        <v>926210</v>
      </c>
      <c r="J12" s="164"/>
      <c r="K12" s="280" t="s">
        <v>9</v>
      </c>
      <c r="L12" s="280"/>
    </row>
    <row r="13" spans="1:12" s="146" customFormat="1" ht="13.9" hidden="1" customHeight="1" x14ac:dyDescent="0.25">
      <c r="A13" s="165" t="s">
        <v>32</v>
      </c>
      <c r="B13" s="150"/>
      <c r="C13" s="150"/>
      <c r="D13" s="150"/>
      <c r="E13" s="152"/>
      <c r="F13" s="152"/>
      <c r="G13" s="152"/>
      <c r="H13" s="152"/>
      <c r="I13" s="152"/>
      <c r="J13" s="151"/>
      <c r="K13" s="281"/>
      <c r="L13" s="281"/>
    </row>
    <row r="14" spans="1:12" s="146" customFormat="1" ht="13.9" hidden="1" customHeight="1" x14ac:dyDescent="0.25">
      <c r="A14" s="33" t="s">
        <v>33</v>
      </c>
      <c r="B14" s="33"/>
      <c r="C14" s="33"/>
      <c r="D14" s="33"/>
      <c r="E14" s="35"/>
      <c r="F14" s="35"/>
      <c r="G14" s="35">
        <v>951360</v>
      </c>
      <c r="H14" s="35"/>
      <c r="I14" s="35"/>
      <c r="J14" s="34"/>
      <c r="K14" s="270" t="s">
        <v>47</v>
      </c>
      <c r="L14" s="270"/>
    </row>
    <row r="15" spans="1:12" s="146" customFormat="1" ht="13.9" hidden="1" customHeight="1" x14ac:dyDescent="0.25">
      <c r="A15" s="166" t="s">
        <v>34</v>
      </c>
      <c r="B15" s="147"/>
      <c r="C15" s="147"/>
      <c r="D15" s="167"/>
      <c r="E15" s="168">
        <v>660263</v>
      </c>
      <c r="F15" s="168"/>
      <c r="G15" s="168" t="s">
        <v>48</v>
      </c>
      <c r="H15" s="169"/>
      <c r="I15" s="168"/>
      <c r="J15" s="147"/>
      <c r="K15" s="280" t="s">
        <v>34</v>
      </c>
      <c r="L15" s="280"/>
    </row>
    <row r="16" spans="1:12" ht="19.899999999999999" hidden="1" customHeight="1" thickBot="1" x14ac:dyDescent="0.3">
      <c r="A16" s="42"/>
      <c r="B16" s="23"/>
      <c r="C16" s="23"/>
      <c r="D16" s="25"/>
      <c r="E16" s="25"/>
      <c r="F16" s="25"/>
      <c r="G16" s="25"/>
      <c r="H16" s="25"/>
      <c r="I16" s="25"/>
      <c r="J16" s="25"/>
      <c r="K16" s="23"/>
      <c r="L16" s="23"/>
    </row>
    <row r="17" spans="1:12" ht="22.5" customHeight="1" x14ac:dyDescent="0.25">
      <c r="A17" s="283" t="s">
        <v>182</v>
      </c>
      <c r="B17" s="284"/>
      <c r="C17" s="284"/>
      <c r="D17" s="284"/>
      <c r="E17" s="284"/>
      <c r="F17" s="284"/>
      <c r="G17" s="284"/>
      <c r="H17" s="284"/>
      <c r="I17" s="284"/>
      <c r="J17" s="284"/>
      <c r="K17" s="284"/>
      <c r="L17" s="285"/>
    </row>
    <row r="18" spans="1:12" ht="20.25" customHeight="1" x14ac:dyDescent="0.25">
      <c r="A18" s="286" t="s">
        <v>183</v>
      </c>
      <c r="B18" s="286"/>
      <c r="C18" s="286"/>
      <c r="D18" s="170"/>
      <c r="E18" s="287" t="s">
        <v>184</v>
      </c>
      <c r="F18" s="287"/>
      <c r="G18" s="287"/>
      <c r="H18" s="287"/>
      <c r="I18" s="287"/>
      <c r="J18" s="170"/>
      <c r="K18" s="286" t="s">
        <v>40</v>
      </c>
      <c r="L18" s="286"/>
    </row>
    <row r="19" spans="1:12" ht="38.25" customHeight="1" x14ac:dyDescent="0.25">
      <c r="A19" s="288" t="s">
        <v>36</v>
      </c>
      <c r="B19" s="288"/>
      <c r="C19" s="288"/>
      <c r="D19" s="57"/>
      <c r="E19" s="171"/>
      <c r="F19" s="289">
        <v>925440</v>
      </c>
      <c r="G19" s="289"/>
      <c r="H19" s="289"/>
      <c r="I19" s="171"/>
      <c r="J19" s="289" t="s">
        <v>185</v>
      </c>
      <c r="K19" s="289"/>
      <c r="L19" s="289"/>
    </row>
    <row r="20" spans="1:12" ht="38.25" customHeight="1" x14ac:dyDescent="0.25">
      <c r="A20" s="290" t="s">
        <v>37</v>
      </c>
      <c r="B20" s="290"/>
      <c r="C20" s="290"/>
      <c r="D20" s="50"/>
      <c r="E20" s="172"/>
      <c r="F20" s="291">
        <v>925460</v>
      </c>
      <c r="G20" s="291"/>
      <c r="H20" s="291"/>
      <c r="I20" s="172"/>
      <c r="J20" s="292" t="s">
        <v>186</v>
      </c>
      <c r="K20" s="292"/>
      <c r="L20" s="292"/>
    </row>
    <row r="21" spans="1:12" ht="38.25" customHeight="1" x14ac:dyDescent="0.25">
      <c r="A21" s="173" t="s">
        <v>187</v>
      </c>
      <c r="B21" s="56"/>
      <c r="C21" s="56"/>
      <c r="D21" s="51"/>
      <c r="E21" s="56"/>
      <c r="F21" s="293">
        <v>951360</v>
      </c>
      <c r="G21" s="293"/>
      <c r="H21" s="293"/>
      <c r="I21" s="56"/>
      <c r="J21" s="294" t="s">
        <v>47</v>
      </c>
      <c r="K21" s="294"/>
      <c r="L21" s="294"/>
    </row>
    <row r="22" spans="1:12" ht="34.5" hidden="1" customHeight="1" x14ac:dyDescent="0.25">
      <c r="A22" s="147"/>
      <c r="B22" s="147"/>
      <c r="C22" s="147"/>
      <c r="D22" s="147"/>
      <c r="E22" s="148" t="s">
        <v>29</v>
      </c>
      <c r="F22" s="148"/>
      <c r="G22" s="148" t="s">
        <v>30</v>
      </c>
      <c r="H22" s="148"/>
      <c r="I22" s="148" t="s">
        <v>4</v>
      </c>
      <c r="J22" s="45"/>
      <c r="K22" s="282" t="s">
        <v>40</v>
      </c>
      <c r="L22" s="282"/>
    </row>
    <row r="23" spans="1:12" ht="7.9" hidden="1" customHeight="1" x14ac:dyDescent="0.25">
      <c r="A23" s="147"/>
      <c r="B23" s="147"/>
      <c r="C23" s="147"/>
      <c r="D23" s="147"/>
      <c r="E23" s="174"/>
      <c r="F23" s="174"/>
      <c r="G23" s="174"/>
      <c r="H23" s="147"/>
      <c r="I23" s="174"/>
      <c r="J23" s="45"/>
      <c r="K23" s="23"/>
      <c r="L23" s="23"/>
    </row>
    <row r="24" spans="1:12" ht="13.9" hidden="1" customHeight="1" x14ac:dyDescent="0.25">
      <c r="A24" s="150" t="s">
        <v>36</v>
      </c>
      <c r="B24" s="151"/>
      <c r="C24" s="151"/>
      <c r="D24" s="151"/>
      <c r="E24" s="152">
        <v>925440</v>
      </c>
      <c r="F24" s="152"/>
      <c r="G24" s="152">
        <v>925440</v>
      </c>
      <c r="H24" s="150"/>
      <c r="I24" s="152">
        <v>925440</v>
      </c>
      <c r="J24" s="29"/>
      <c r="K24" s="296" t="s">
        <v>50</v>
      </c>
      <c r="L24" s="296"/>
    </row>
    <row r="25" spans="1:12" ht="13.9" hidden="1" customHeight="1" x14ac:dyDescent="0.25">
      <c r="A25" s="175" t="s">
        <v>37</v>
      </c>
      <c r="B25" s="176"/>
      <c r="C25" s="176"/>
      <c r="D25" s="176"/>
      <c r="E25" s="177">
        <v>925460</v>
      </c>
      <c r="F25" s="177"/>
      <c r="G25" s="177">
        <v>925460</v>
      </c>
      <c r="H25" s="175"/>
      <c r="I25" s="177">
        <v>925460</v>
      </c>
      <c r="J25" s="56"/>
      <c r="K25" s="297" t="s">
        <v>51</v>
      </c>
      <c r="L25" s="297"/>
    </row>
    <row r="26" spans="1:12" ht="30" customHeight="1" x14ac:dyDescent="0.25">
      <c r="A26" s="42"/>
      <c r="B26" s="23"/>
      <c r="C26" s="23"/>
      <c r="D26" s="25"/>
      <c r="E26" s="25"/>
      <c r="F26" s="25"/>
      <c r="G26" s="25"/>
      <c r="H26" s="25"/>
      <c r="I26" s="25"/>
      <c r="J26" s="25"/>
      <c r="K26" s="46"/>
      <c r="L26" s="46"/>
    </row>
    <row r="27" spans="1:12" ht="22.5" customHeight="1" x14ac:dyDescent="0.25">
      <c r="A27" s="298" t="s">
        <v>188</v>
      </c>
      <c r="B27" s="284"/>
      <c r="C27" s="284"/>
      <c r="D27" s="284"/>
      <c r="E27" s="284"/>
      <c r="F27" s="284"/>
      <c r="G27" s="284"/>
      <c r="H27" s="284"/>
      <c r="I27" s="284"/>
      <c r="J27" s="284"/>
      <c r="K27" s="284"/>
      <c r="L27" s="285"/>
    </row>
    <row r="28" spans="1:12" ht="19.899999999999999" customHeight="1" x14ac:dyDescent="0.25">
      <c r="A28" s="299" t="s">
        <v>189</v>
      </c>
      <c r="B28" s="299"/>
      <c r="C28" s="299"/>
      <c r="D28" s="299"/>
      <c r="E28" s="299"/>
      <c r="F28" s="299"/>
      <c r="G28" s="299"/>
      <c r="H28" s="299"/>
      <c r="I28" s="299"/>
      <c r="J28" s="299"/>
      <c r="K28" s="299"/>
      <c r="L28" s="299"/>
    </row>
    <row r="29" spans="1:12" ht="27.75" customHeight="1" x14ac:dyDescent="0.25">
      <c r="A29" s="294" t="s">
        <v>190</v>
      </c>
      <c r="B29" s="294"/>
      <c r="C29" s="294"/>
      <c r="D29" s="294"/>
      <c r="E29" s="294"/>
      <c r="F29" s="294"/>
      <c r="G29" s="294"/>
      <c r="H29" s="294"/>
      <c r="I29" s="294"/>
      <c r="J29" s="294"/>
      <c r="K29" s="294"/>
      <c r="L29" s="294"/>
    </row>
    <row r="30" spans="1:12" ht="19.899999999999999" customHeight="1" x14ac:dyDescent="0.25">
      <c r="A30" s="300" t="s">
        <v>191</v>
      </c>
      <c r="B30" s="300"/>
      <c r="C30" s="300"/>
      <c r="D30" s="300"/>
      <c r="E30" s="300"/>
      <c r="F30" s="300"/>
      <c r="G30" s="300"/>
      <c r="H30" s="300"/>
      <c r="I30" s="300"/>
      <c r="J30" s="300"/>
      <c r="K30" s="300"/>
      <c r="L30" s="300"/>
    </row>
    <row r="31" spans="1:12" ht="19.899999999999999" customHeight="1" x14ac:dyDescent="0.25">
      <c r="A31" s="301" t="s">
        <v>192</v>
      </c>
      <c r="B31" s="301"/>
      <c r="C31" s="301"/>
      <c r="D31" s="301"/>
      <c r="E31" s="301"/>
      <c r="F31" s="301"/>
      <c r="G31" s="301"/>
      <c r="H31" s="301"/>
      <c r="I31" s="301"/>
      <c r="J31" s="301"/>
      <c r="K31" s="301"/>
      <c r="L31" s="301"/>
    </row>
    <row r="32" spans="1:12" ht="15.75" hidden="1" thickBot="1" x14ac:dyDescent="0.3">
      <c r="A32" s="302" t="s">
        <v>175</v>
      </c>
      <c r="B32" s="302"/>
      <c r="C32" s="302"/>
      <c r="D32" s="302"/>
      <c r="E32" s="302"/>
      <c r="F32" s="302"/>
      <c r="G32" s="302"/>
      <c r="H32" s="302"/>
      <c r="I32" s="302"/>
      <c r="J32" s="302"/>
      <c r="K32" s="302"/>
      <c r="L32" s="302"/>
    </row>
    <row r="33" spans="1:12" ht="7.9" hidden="1" customHeight="1" x14ac:dyDescent="0.25">
      <c r="A33" s="51"/>
      <c r="B33" s="51"/>
      <c r="C33" s="51"/>
      <c r="D33" s="51"/>
      <c r="E33" s="51"/>
      <c r="F33" s="51"/>
      <c r="G33" s="51"/>
      <c r="H33" s="51"/>
      <c r="I33" s="51"/>
      <c r="J33" s="51"/>
      <c r="K33" s="51"/>
      <c r="L33" s="51"/>
    </row>
    <row r="34" spans="1:12" ht="13.9" hidden="1" customHeight="1" x14ac:dyDescent="0.25">
      <c r="A34" s="51"/>
      <c r="B34" s="51"/>
      <c r="C34" s="136"/>
      <c r="D34" s="136"/>
      <c r="E34" s="303" t="s">
        <v>159</v>
      </c>
      <c r="F34" s="303"/>
      <c r="G34" s="303" t="s">
        <v>160</v>
      </c>
      <c r="H34" s="303"/>
      <c r="I34" s="303" t="s">
        <v>161</v>
      </c>
      <c r="J34" s="303"/>
      <c r="K34" s="137"/>
      <c r="L34" s="51"/>
    </row>
    <row r="35" spans="1:12" ht="13.9" hidden="1" customHeight="1" x14ac:dyDescent="0.25">
      <c r="A35" s="51"/>
      <c r="B35" s="51"/>
      <c r="C35" s="136"/>
      <c r="D35" s="136"/>
      <c r="E35" s="295" t="s">
        <v>162</v>
      </c>
      <c r="F35" s="295"/>
      <c r="G35" s="138"/>
      <c r="H35" s="136"/>
      <c r="I35" s="138"/>
      <c r="J35" s="137"/>
      <c r="K35" s="137"/>
      <c r="L35" s="51"/>
    </row>
    <row r="36" spans="1:12" ht="13.9" hidden="1" customHeight="1" x14ac:dyDescent="0.25">
      <c r="A36" s="51"/>
      <c r="B36" s="51"/>
      <c r="C36" s="304" t="s">
        <v>10</v>
      </c>
      <c r="D36" s="304"/>
      <c r="E36" s="305">
        <f>'[1]Appendix-Tiers'!B4</f>
        <v>13</v>
      </c>
      <c r="F36" s="305"/>
      <c r="G36" s="305">
        <f>'[1]Appendix-Tiers'!B5</f>
        <v>15</v>
      </c>
      <c r="H36" s="305"/>
      <c r="I36" s="305">
        <f>'[1]Appendix-Tiers'!B6</f>
        <v>17</v>
      </c>
      <c r="J36" s="305"/>
      <c r="K36" s="137"/>
      <c r="L36" s="51"/>
    </row>
    <row r="37" spans="1:12" ht="13.9" hidden="1" customHeight="1" x14ac:dyDescent="0.25">
      <c r="A37" s="51"/>
      <c r="B37" s="51"/>
      <c r="C37" s="306" t="s">
        <v>11</v>
      </c>
      <c r="D37" s="306"/>
      <c r="E37" s="307">
        <f>'[1]Appendix-Tiers'!C4</f>
        <v>14</v>
      </c>
      <c r="F37" s="307"/>
      <c r="G37" s="307">
        <f>'[1]Appendix-Tiers'!C5</f>
        <v>17</v>
      </c>
      <c r="H37" s="307"/>
      <c r="I37" s="307">
        <f>'[1]Appendix-Tiers'!C6</f>
        <v>19</v>
      </c>
      <c r="J37" s="307"/>
      <c r="K37" s="137"/>
      <c r="L37" s="51"/>
    </row>
    <row r="38" spans="1:12" ht="13.9" hidden="1" customHeight="1" x14ac:dyDescent="0.25">
      <c r="A38" s="51"/>
      <c r="B38" s="51"/>
      <c r="C38" s="306" t="s">
        <v>12</v>
      </c>
      <c r="D38" s="306"/>
      <c r="E38" s="307">
        <f>'[1]Appendix-Tiers'!D4</f>
        <v>23</v>
      </c>
      <c r="F38" s="307"/>
      <c r="G38" s="307">
        <f>'[1]Appendix-Tiers'!D5</f>
        <v>28</v>
      </c>
      <c r="H38" s="307"/>
      <c r="I38" s="307">
        <f>'[1]Appendix-Tiers'!D6</f>
        <v>34</v>
      </c>
      <c r="J38" s="307"/>
      <c r="K38" s="137"/>
      <c r="L38" s="51"/>
    </row>
    <row r="39" spans="1:12" ht="13.9" hidden="1" customHeight="1" thickBot="1" x14ac:dyDescent="0.3">
      <c r="A39" s="51"/>
      <c r="B39" s="51"/>
      <c r="C39" s="308" t="s">
        <v>13</v>
      </c>
      <c r="D39" s="308"/>
      <c r="E39" s="309">
        <v>96</v>
      </c>
      <c r="F39" s="309"/>
      <c r="G39" s="309">
        <v>96</v>
      </c>
      <c r="H39" s="309"/>
      <c r="I39" s="309">
        <v>96</v>
      </c>
      <c r="J39" s="309"/>
      <c r="K39" s="137"/>
      <c r="L39" s="51"/>
    </row>
    <row r="40" spans="1:12" ht="13.9" hidden="1" customHeight="1" thickBot="1" x14ac:dyDescent="0.3">
      <c r="A40" s="51"/>
      <c r="B40" s="51"/>
      <c r="C40" s="310" t="s">
        <v>35</v>
      </c>
      <c r="D40" s="310"/>
      <c r="E40" s="311">
        <f>SUM(E36:E39)</f>
        <v>146</v>
      </c>
      <c r="F40" s="311"/>
      <c r="G40" s="311">
        <f>SUM(G36:G39)</f>
        <v>156</v>
      </c>
      <c r="H40" s="311"/>
      <c r="I40" s="311">
        <f>SUM(I36:J39)</f>
        <v>166</v>
      </c>
      <c r="J40" s="311"/>
      <c r="K40" s="137"/>
      <c r="L40" s="51"/>
    </row>
    <row r="41" spans="1:12" ht="9" hidden="1" customHeight="1" thickTop="1" x14ac:dyDescent="0.25">
      <c r="A41" s="51"/>
      <c r="B41" s="51"/>
      <c r="C41" s="137"/>
      <c r="D41" s="137"/>
      <c r="E41" s="137"/>
      <c r="F41" s="137"/>
      <c r="G41" s="137"/>
      <c r="H41" s="137"/>
      <c r="I41" s="137"/>
      <c r="J41" s="137"/>
      <c r="K41" s="137"/>
      <c r="L41" s="51"/>
    </row>
    <row r="42" spans="1:12" s="178" customFormat="1" ht="28.15" hidden="1" customHeight="1" x14ac:dyDescent="0.2">
      <c r="A42" s="139"/>
      <c r="C42" s="312" t="s">
        <v>163</v>
      </c>
      <c r="D42" s="312"/>
      <c r="E42" s="312"/>
      <c r="F42" s="312"/>
      <c r="G42" s="312"/>
      <c r="H42" s="312"/>
      <c r="I42" s="312"/>
      <c r="J42" s="312"/>
    </row>
    <row r="43" spans="1:12" s="180" customFormat="1" ht="18" hidden="1" customHeight="1" x14ac:dyDescent="0.25">
      <c r="A43" s="25"/>
      <c r="B43" s="25"/>
      <c r="C43" s="313" t="s">
        <v>174</v>
      </c>
      <c r="D43" s="314"/>
      <c r="E43" s="314"/>
      <c r="F43" s="314"/>
      <c r="G43" s="314"/>
      <c r="H43" s="314"/>
      <c r="I43" s="314"/>
      <c r="J43" s="314"/>
      <c r="K43" s="179"/>
      <c r="L43" s="140"/>
    </row>
    <row r="44" spans="1:12" ht="13.9" hidden="1" customHeight="1" x14ac:dyDescent="0.25">
      <c r="A44" s="23"/>
      <c r="B44" s="23"/>
      <c r="C44" s="23"/>
      <c r="D44" s="23"/>
      <c r="E44" s="25"/>
      <c r="F44" s="25"/>
      <c r="G44" s="23"/>
      <c r="H44" s="25"/>
      <c r="I44" s="25"/>
      <c r="J44" s="47"/>
      <c r="K44" s="23"/>
      <c r="L44" s="23"/>
    </row>
    <row r="45" spans="1:12" s="146" customFormat="1" hidden="1" x14ac:dyDescent="0.25">
      <c r="A45" s="181" t="s">
        <v>193</v>
      </c>
      <c r="B45" s="181"/>
      <c r="C45" s="181"/>
      <c r="D45" s="181"/>
      <c r="E45" s="181"/>
      <c r="F45" s="181"/>
      <c r="G45" s="181"/>
      <c r="H45" s="181"/>
      <c r="I45" s="181"/>
      <c r="J45" s="181"/>
      <c r="K45" s="147"/>
      <c r="L45" s="147"/>
    </row>
    <row r="46" spans="1:12" s="146" customFormat="1" ht="25.15" hidden="1" customHeight="1" x14ac:dyDescent="0.25">
      <c r="A46" s="315" t="s">
        <v>194</v>
      </c>
      <c r="B46" s="315"/>
      <c r="C46" s="315"/>
      <c r="D46" s="315"/>
      <c r="E46" s="315"/>
      <c r="F46" s="315"/>
      <c r="G46" s="315"/>
      <c r="H46" s="315"/>
      <c r="I46" s="315"/>
      <c r="J46" s="315"/>
      <c r="K46" s="315"/>
      <c r="L46" s="315"/>
    </row>
    <row r="47" spans="1:12" s="146" customFormat="1" ht="30" hidden="1" customHeight="1" x14ac:dyDescent="0.25">
      <c r="A47" s="315" t="s">
        <v>195</v>
      </c>
      <c r="B47" s="315"/>
      <c r="C47" s="315"/>
      <c r="D47" s="315"/>
      <c r="E47" s="315"/>
      <c r="F47" s="315"/>
      <c r="G47" s="315"/>
      <c r="H47" s="315"/>
      <c r="I47" s="315"/>
      <c r="J47" s="315"/>
      <c r="K47" s="315"/>
      <c r="L47" s="315"/>
    </row>
    <row r="48" spans="1:12" s="146" customFormat="1" ht="31.9" hidden="1" customHeight="1" x14ac:dyDescent="0.25">
      <c r="A48" s="315" t="s">
        <v>196</v>
      </c>
      <c r="B48" s="315"/>
      <c r="C48" s="315"/>
      <c r="D48" s="315"/>
      <c r="E48" s="315"/>
      <c r="F48" s="315"/>
      <c r="G48" s="315"/>
      <c r="H48" s="315"/>
      <c r="I48" s="315"/>
      <c r="J48" s="315"/>
      <c r="K48" s="315"/>
      <c r="L48" s="315"/>
    </row>
    <row r="49" spans="1:12" ht="30" customHeight="1" x14ac:dyDescent="0.25">
      <c r="A49" s="23"/>
      <c r="B49" s="23"/>
      <c r="C49" s="23"/>
      <c r="D49" s="23"/>
      <c r="E49" s="23"/>
      <c r="F49" s="23"/>
      <c r="G49" s="23"/>
      <c r="H49" s="48"/>
      <c r="I49" s="23"/>
      <c r="J49" s="23"/>
      <c r="K49" s="23"/>
      <c r="L49" s="23"/>
    </row>
    <row r="50" spans="1:12" ht="22.5" customHeight="1" x14ac:dyDescent="0.25">
      <c r="A50" s="283" t="s">
        <v>203</v>
      </c>
      <c r="B50" s="284"/>
      <c r="C50" s="284"/>
      <c r="D50" s="284"/>
      <c r="E50" s="284"/>
      <c r="F50" s="284"/>
      <c r="G50" s="284"/>
      <c r="H50" s="284"/>
      <c r="I50" s="284"/>
      <c r="J50" s="284"/>
      <c r="K50" s="284"/>
      <c r="L50" s="285"/>
    </row>
    <row r="51" spans="1:12" ht="19.5" customHeight="1" x14ac:dyDescent="0.25">
      <c r="A51" s="23" t="s">
        <v>168</v>
      </c>
      <c r="B51" s="42"/>
      <c r="C51" s="42"/>
      <c r="D51" s="42"/>
      <c r="E51" s="42"/>
      <c r="F51" s="42"/>
      <c r="G51" s="51"/>
      <c r="H51" s="51"/>
      <c r="I51" s="51"/>
      <c r="J51" s="51"/>
      <c r="K51" s="61">
        <v>0.72499999999999998</v>
      </c>
      <c r="L51" s="49" t="s">
        <v>52</v>
      </c>
    </row>
    <row r="52" spans="1:12" ht="15.6" hidden="1" customHeight="1" x14ac:dyDescent="0.25">
      <c r="A52" s="316" t="s">
        <v>169</v>
      </c>
      <c r="B52" s="316"/>
      <c r="C52" s="316"/>
      <c r="D52" s="316"/>
      <c r="E52" s="316"/>
      <c r="F52" s="316"/>
      <c r="G52" s="316"/>
      <c r="H52" s="316"/>
      <c r="I52" s="316"/>
      <c r="J52" s="316"/>
      <c r="K52" s="316"/>
      <c r="L52" s="316"/>
    </row>
    <row r="53" spans="1:12" ht="30" customHeight="1" x14ac:dyDescent="0.25">
      <c r="A53" s="23"/>
      <c r="B53" s="23"/>
      <c r="C53" s="23"/>
      <c r="D53" s="23"/>
      <c r="E53" s="23"/>
      <c r="F53" s="23"/>
      <c r="G53" s="23"/>
      <c r="H53" s="48"/>
      <c r="I53" s="23"/>
      <c r="J53" s="23"/>
      <c r="K53" s="23"/>
      <c r="L53" s="23"/>
    </row>
    <row r="54" spans="1:12" ht="22.5" customHeight="1" x14ac:dyDescent="0.25">
      <c r="A54" s="283" t="s">
        <v>170</v>
      </c>
      <c r="B54" s="284"/>
      <c r="C54" s="284"/>
      <c r="D54" s="284"/>
      <c r="E54" s="284"/>
      <c r="F54" s="284"/>
      <c r="G54" s="284"/>
      <c r="H54" s="284"/>
      <c r="I54" s="284"/>
      <c r="J54" s="284"/>
      <c r="K54" s="284"/>
      <c r="L54" s="285"/>
    </row>
    <row r="55" spans="1:12" ht="38.25" customHeight="1" x14ac:dyDescent="0.25">
      <c r="A55" s="57"/>
      <c r="B55" s="58" t="s">
        <v>171</v>
      </c>
      <c r="C55" s="27"/>
      <c r="D55" s="59"/>
      <c r="E55" s="57"/>
      <c r="F55" s="317" t="s">
        <v>53</v>
      </c>
      <c r="G55" s="317"/>
      <c r="H55" s="317"/>
      <c r="I55" s="317"/>
      <c r="J55" s="317"/>
      <c r="K55" s="317"/>
      <c r="L55" s="317"/>
    </row>
    <row r="56" spans="1:12" ht="38.25" customHeight="1" x14ac:dyDescent="0.25">
      <c r="A56" s="50"/>
      <c r="B56" s="141" t="s">
        <v>54</v>
      </c>
      <c r="C56" s="27"/>
      <c r="D56" s="50"/>
      <c r="E56" s="50"/>
      <c r="F56" s="290" t="s">
        <v>55</v>
      </c>
      <c r="G56" s="290"/>
      <c r="H56" s="290"/>
      <c r="I56" s="290"/>
      <c r="J56" s="290"/>
      <c r="K56" s="290"/>
      <c r="L56" s="290"/>
    </row>
    <row r="57" spans="1:12" ht="38.25" customHeight="1" x14ac:dyDescent="0.25">
      <c r="A57" s="32"/>
      <c r="B57" s="141" t="s">
        <v>56</v>
      </c>
      <c r="C57" s="27"/>
      <c r="D57" s="32"/>
      <c r="E57" s="32"/>
      <c r="F57" s="318" t="s">
        <v>57</v>
      </c>
      <c r="G57" s="318"/>
      <c r="H57" s="318"/>
      <c r="I57" s="318"/>
      <c r="J57" s="318"/>
      <c r="K57" s="318"/>
      <c r="L57" s="318"/>
    </row>
    <row r="58" spans="1:12" ht="38.25" customHeight="1" x14ac:dyDescent="0.25">
      <c r="A58" s="50"/>
      <c r="B58" s="141" t="s">
        <v>58</v>
      </c>
      <c r="C58" s="34"/>
      <c r="D58" s="50"/>
      <c r="E58" s="50"/>
      <c r="F58" s="290" t="s">
        <v>59</v>
      </c>
      <c r="G58" s="290"/>
      <c r="H58" s="290"/>
      <c r="I58" s="290"/>
      <c r="J58" s="290"/>
      <c r="K58" s="290"/>
      <c r="L58" s="290"/>
    </row>
    <row r="59" spans="1:12" ht="38.25" customHeight="1" x14ac:dyDescent="0.25">
      <c r="A59" s="51"/>
      <c r="B59" s="173" t="s">
        <v>172</v>
      </c>
      <c r="C59" s="23"/>
      <c r="D59" s="51"/>
      <c r="E59" s="51"/>
      <c r="F59" s="319" t="s">
        <v>173</v>
      </c>
      <c r="G59" s="319"/>
      <c r="H59" s="319"/>
      <c r="I59" s="319"/>
      <c r="J59" s="319"/>
      <c r="K59" s="319"/>
      <c r="L59" s="319"/>
    </row>
    <row r="60" spans="1:12" ht="16.899999999999999" customHeight="1" x14ac:dyDescent="0.25">
      <c r="A60" s="51"/>
      <c r="B60" s="51"/>
      <c r="C60" s="51"/>
      <c r="D60" s="51"/>
      <c r="E60" s="51"/>
      <c r="F60" s="51"/>
      <c r="G60" s="51"/>
      <c r="H60" s="51"/>
      <c r="I60" s="51"/>
      <c r="J60" s="51"/>
      <c r="K60" s="51"/>
      <c r="L60" s="51"/>
    </row>
    <row r="61" spans="1:12" ht="13.9" customHeight="1" x14ac:dyDescent="0.25">
      <c r="A61" s="52"/>
      <c r="B61" s="52"/>
      <c r="C61" s="52"/>
      <c r="D61" s="52"/>
      <c r="E61" s="52"/>
      <c r="F61" s="52"/>
      <c r="G61" s="52"/>
      <c r="H61" s="52"/>
      <c r="I61" s="23"/>
      <c r="J61" s="52"/>
      <c r="K61" s="62" t="s">
        <v>204</v>
      </c>
      <c r="L61" s="60"/>
    </row>
  </sheetData>
  <sheetProtection algorithmName="SHA-512" hashValue="wDKBA30AvoPhnPDFT7nf2rF7ZYhdteY8sgAQmlan/dSFJVuTy1X1aPGiJQKOskI1pjK0SlP0X/QSfgSye5Rc9Q==" saltValue="o+sgqRAx2jUuloW89EywRQ==" spinCount="100000" sheet="1" objects="1" scenarios="1"/>
  <mergeCells count="71">
    <mergeCell ref="F55:L55"/>
    <mergeCell ref="F56:L56"/>
    <mergeCell ref="F57:L57"/>
    <mergeCell ref="F58:L58"/>
    <mergeCell ref="F59:L59"/>
    <mergeCell ref="A54:L54"/>
    <mergeCell ref="C40:D40"/>
    <mergeCell ref="E40:F40"/>
    <mergeCell ref="G40:H40"/>
    <mergeCell ref="I40:J40"/>
    <mergeCell ref="C42:J42"/>
    <mergeCell ref="C43:J43"/>
    <mergeCell ref="A46:L46"/>
    <mergeCell ref="A47:L47"/>
    <mergeCell ref="A48:L48"/>
    <mergeCell ref="A50:L50"/>
    <mergeCell ref="A52:L52"/>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E35:F35"/>
    <mergeCell ref="K24:L24"/>
    <mergeCell ref="K25:L25"/>
    <mergeCell ref="A27:L27"/>
    <mergeCell ref="A28:L28"/>
    <mergeCell ref="A29:L29"/>
    <mergeCell ref="A30:L30"/>
    <mergeCell ref="A31:L31"/>
    <mergeCell ref="A32:L32"/>
    <mergeCell ref="E34:F34"/>
    <mergeCell ref="G34:H34"/>
    <mergeCell ref="I34:J34"/>
    <mergeCell ref="K22:L22"/>
    <mergeCell ref="K15:L15"/>
    <mergeCell ref="A17:L17"/>
    <mergeCell ref="A18:C18"/>
    <mergeCell ref="E18:I18"/>
    <mergeCell ref="K18:L18"/>
    <mergeCell ref="A19:C19"/>
    <mergeCell ref="F19:H19"/>
    <mergeCell ref="J19:L19"/>
    <mergeCell ref="A20:C20"/>
    <mergeCell ref="F20:H20"/>
    <mergeCell ref="J20:L20"/>
    <mergeCell ref="F21:H21"/>
    <mergeCell ref="J21:L21"/>
    <mergeCell ref="K14:L14"/>
    <mergeCell ref="A1:L1"/>
    <mergeCell ref="A3:L3"/>
    <mergeCell ref="K4:L4"/>
    <mergeCell ref="K6:L6"/>
    <mergeCell ref="K7:L7"/>
    <mergeCell ref="K8:L8"/>
    <mergeCell ref="K9:L9"/>
    <mergeCell ref="K10:L10"/>
    <mergeCell ref="K11:L11"/>
    <mergeCell ref="K12:L12"/>
    <mergeCell ref="K13:L13"/>
  </mergeCells>
  <hyperlinks>
    <hyperlink ref="A28:L28" r:id="rId1" display="General Services Administration " xr:uid="{F6B5F584-57C9-44C7-AE9D-D62508B214BC}"/>
  </hyperlinks>
  <printOptions horizontalCentered="1"/>
  <pageMargins left="0.7" right="0.7" top="0.75" bottom="0.75" header="0.3" footer="0.3"/>
  <pageSetup scale="91" orientation="portrait" r:id="rId2"/>
  <headerFooter>
    <oddFooter>&amp;L&amp;"Arial,Regular"&amp;8UNC Charlotte - Version 1.01.2025&amp;C&amp;"Arial,Regular"&amp;9RATES&amp;R&amp;"Arial,Regular"&amp;8TRAVEL-RELATED CODES &amp; RATES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332-8B66-4785-8D70-0777EE5DFD31}">
  <sheetPr>
    <tabColor theme="1" tint="0.499984740745262"/>
    <pageSetUpPr fitToPage="1"/>
  </sheetPr>
  <dimension ref="A1:M52"/>
  <sheetViews>
    <sheetView showGridLines="0" zoomScaleNormal="100" workbookViewId="0">
      <selection activeCell="K20" sqref="K20:L20"/>
    </sheetView>
  </sheetViews>
  <sheetFormatPr defaultColWidth="0" defaultRowHeight="15" x14ac:dyDescent="0.25"/>
  <cols>
    <col min="1" max="3" width="9.28515625" style="142" customWidth="1"/>
    <col min="4" max="4" width="3.42578125" style="142" customWidth="1"/>
    <col min="5" max="5" width="9.7109375" style="142" customWidth="1"/>
    <col min="6" max="6" width="3.7109375" style="142" customWidth="1"/>
    <col min="7" max="7" width="9.7109375" style="142" customWidth="1"/>
    <col min="8" max="8" width="3.140625" style="142" customWidth="1"/>
    <col min="9" max="9" width="9.7109375" style="142" customWidth="1"/>
    <col min="10" max="10" width="3.140625" style="142" customWidth="1"/>
    <col min="11" max="11" width="14.28515625" style="142" customWidth="1"/>
    <col min="12" max="12" width="14.42578125" style="142" customWidth="1"/>
    <col min="13" max="13" width="9.42578125" style="142" customWidth="1"/>
    <col min="14" max="16384" width="9.42578125" style="142" hidden="1"/>
  </cols>
  <sheetData>
    <row r="1" spans="1:12" ht="21" thickBot="1" x14ac:dyDescent="0.3">
      <c r="A1" s="321" t="s">
        <v>61</v>
      </c>
      <c r="B1" s="322"/>
      <c r="C1" s="322"/>
      <c r="D1" s="322"/>
      <c r="E1" s="322"/>
      <c r="F1" s="322"/>
      <c r="G1" s="322"/>
      <c r="H1" s="322"/>
      <c r="I1" s="322"/>
      <c r="J1" s="322"/>
      <c r="K1" s="322"/>
      <c r="L1" s="323"/>
    </row>
    <row r="2" spans="1:12" ht="19.899999999999999" customHeight="1" thickBot="1" x14ac:dyDescent="0.3">
      <c r="A2" s="23"/>
      <c r="B2" s="23"/>
      <c r="C2" s="23"/>
      <c r="D2" s="23"/>
      <c r="E2" s="23"/>
      <c r="F2" s="23"/>
      <c r="G2" s="23"/>
      <c r="H2" s="23"/>
      <c r="I2" s="23"/>
      <c r="J2" s="23"/>
      <c r="K2" s="23"/>
      <c r="L2" s="23"/>
    </row>
    <row r="3" spans="1:12" ht="15" customHeight="1" thickBot="1" x14ac:dyDescent="0.3">
      <c r="A3" s="324" t="s">
        <v>39</v>
      </c>
      <c r="B3" s="325"/>
      <c r="C3" s="325"/>
      <c r="D3" s="325"/>
      <c r="E3" s="325"/>
      <c r="F3" s="325"/>
      <c r="G3" s="325"/>
      <c r="H3" s="325"/>
      <c r="I3" s="325"/>
      <c r="J3" s="325"/>
      <c r="K3" s="325"/>
      <c r="L3" s="326"/>
    </row>
    <row r="4" spans="1:12" ht="24" customHeight="1" x14ac:dyDescent="0.25">
      <c r="A4" s="23"/>
      <c r="B4" s="23"/>
      <c r="C4" s="23"/>
      <c r="D4" s="23"/>
      <c r="E4" s="24" t="s">
        <v>29</v>
      </c>
      <c r="F4" s="24"/>
      <c r="G4" s="24" t="s">
        <v>30</v>
      </c>
      <c r="H4" s="24"/>
      <c r="I4" s="24" t="s">
        <v>4</v>
      </c>
      <c r="J4" s="24"/>
      <c r="K4" s="327" t="s">
        <v>40</v>
      </c>
      <c r="L4" s="327"/>
    </row>
    <row r="5" spans="1:12" ht="7.9" customHeight="1" x14ac:dyDescent="0.25">
      <c r="A5" s="23"/>
      <c r="B5" s="23"/>
      <c r="C5" s="23"/>
      <c r="D5" s="23"/>
      <c r="E5" s="25"/>
      <c r="F5" s="25"/>
      <c r="G5" s="25"/>
      <c r="H5" s="25"/>
      <c r="I5" s="25"/>
      <c r="J5" s="25"/>
      <c r="K5" s="23"/>
      <c r="L5" s="23"/>
    </row>
    <row r="6" spans="1:12" ht="13.9" customHeight="1" x14ac:dyDescent="0.25">
      <c r="A6" s="26" t="s">
        <v>5</v>
      </c>
      <c r="B6" s="26"/>
      <c r="C6" s="26"/>
      <c r="D6" s="27"/>
      <c r="E6" s="28">
        <v>925120</v>
      </c>
      <c r="F6" s="28"/>
      <c r="G6" s="28">
        <v>925280</v>
      </c>
      <c r="H6" s="28"/>
      <c r="I6" s="28">
        <v>926070</v>
      </c>
      <c r="J6" s="29"/>
      <c r="K6" s="296" t="s">
        <v>41</v>
      </c>
      <c r="L6" s="296"/>
    </row>
    <row r="7" spans="1:12" ht="22.9" customHeight="1" x14ac:dyDescent="0.25">
      <c r="A7" s="30" t="s">
        <v>6</v>
      </c>
      <c r="B7" s="30"/>
      <c r="C7" s="30"/>
      <c r="D7" s="30"/>
      <c r="E7" s="31">
        <v>925140</v>
      </c>
      <c r="F7" s="31"/>
      <c r="G7" s="31">
        <v>925300</v>
      </c>
      <c r="H7" s="31"/>
      <c r="I7" s="31">
        <v>926090</v>
      </c>
      <c r="J7" s="32"/>
      <c r="K7" s="328" t="s">
        <v>42</v>
      </c>
      <c r="L7" s="328"/>
    </row>
    <row r="8" spans="1:12" ht="13.9" customHeight="1" x14ac:dyDescent="0.25">
      <c r="A8" s="33" t="s">
        <v>7</v>
      </c>
      <c r="B8" s="33"/>
      <c r="C8" s="33"/>
      <c r="D8" s="34"/>
      <c r="E8" s="35">
        <v>925160</v>
      </c>
      <c r="F8" s="35"/>
      <c r="G8" s="35">
        <v>925320</v>
      </c>
      <c r="H8" s="35"/>
      <c r="I8" s="35">
        <v>926110</v>
      </c>
      <c r="J8" s="36"/>
      <c r="K8" s="320"/>
      <c r="L8" s="320"/>
    </row>
    <row r="9" spans="1:12" ht="13.9" customHeight="1" x14ac:dyDescent="0.25">
      <c r="A9" s="33" t="s">
        <v>43</v>
      </c>
      <c r="B9" s="33"/>
      <c r="C9" s="33"/>
      <c r="D9" s="34"/>
      <c r="E9" s="35">
        <v>925180</v>
      </c>
      <c r="F9" s="35"/>
      <c r="G9" s="35">
        <v>925340</v>
      </c>
      <c r="H9" s="35"/>
      <c r="I9" s="35">
        <v>926130</v>
      </c>
      <c r="J9" s="36"/>
      <c r="K9" s="270" t="s">
        <v>44</v>
      </c>
      <c r="L9" s="270"/>
    </row>
    <row r="10" spans="1:12" ht="13.9" customHeight="1" x14ac:dyDescent="0.25">
      <c r="A10" s="33" t="s">
        <v>8</v>
      </c>
      <c r="B10" s="33"/>
      <c r="C10" s="33"/>
      <c r="D10" s="34"/>
      <c r="E10" s="35">
        <v>925200</v>
      </c>
      <c r="F10" s="35"/>
      <c r="G10" s="35">
        <v>925360</v>
      </c>
      <c r="H10" s="35"/>
      <c r="I10" s="35">
        <v>926150</v>
      </c>
      <c r="J10" s="36"/>
      <c r="K10" s="270" t="s">
        <v>45</v>
      </c>
      <c r="L10" s="270"/>
    </row>
    <row r="11" spans="1:12" ht="13.9" customHeight="1" x14ac:dyDescent="0.25">
      <c r="A11" s="33" t="s">
        <v>31</v>
      </c>
      <c r="B11" s="33"/>
      <c r="C11" s="33"/>
      <c r="D11" s="33"/>
      <c r="E11" s="35">
        <v>925220</v>
      </c>
      <c r="F11" s="35"/>
      <c r="G11" s="35">
        <v>925380</v>
      </c>
      <c r="H11" s="35"/>
      <c r="I11" s="35">
        <v>926170</v>
      </c>
      <c r="J11" s="36"/>
      <c r="K11" s="270" t="s">
        <v>46</v>
      </c>
      <c r="L11" s="270"/>
    </row>
    <row r="12" spans="1:12" ht="13.9" customHeight="1" x14ac:dyDescent="0.25">
      <c r="A12" s="37" t="s">
        <v>9</v>
      </c>
      <c r="B12" s="37"/>
      <c r="C12" s="37"/>
      <c r="D12" s="38"/>
      <c r="E12" s="39">
        <v>925240</v>
      </c>
      <c r="F12" s="39"/>
      <c r="G12" s="39">
        <v>925400</v>
      </c>
      <c r="H12" s="39"/>
      <c r="I12" s="39">
        <v>926210</v>
      </c>
      <c r="J12" s="40"/>
      <c r="K12" s="329" t="s">
        <v>9</v>
      </c>
      <c r="L12" s="329"/>
    </row>
    <row r="13" spans="1:12" ht="13.9" customHeight="1" x14ac:dyDescent="0.25">
      <c r="A13" s="41" t="s">
        <v>32</v>
      </c>
      <c r="B13" s="26"/>
      <c r="C13" s="26"/>
      <c r="D13" s="26"/>
      <c r="E13" s="28"/>
      <c r="F13" s="28"/>
      <c r="G13" s="28"/>
      <c r="H13" s="28"/>
      <c r="I13" s="28"/>
      <c r="J13" s="27"/>
      <c r="K13" s="330"/>
      <c r="L13" s="330"/>
    </row>
    <row r="14" spans="1:12" ht="13.9" customHeight="1" x14ac:dyDescent="0.25">
      <c r="A14" s="33" t="s">
        <v>33</v>
      </c>
      <c r="B14" s="33"/>
      <c r="C14" s="33"/>
      <c r="D14" s="33"/>
      <c r="E14" s="35"/>
      <c r="F14" s="35"/>
      <c r="G14" s="35">
        <v>951360</v>
      </c>
      <c r="H14" s="35"/>
      <c r="I14" s="35"/>
      <c r="J14" s="34"/>
      <c r="K14" s="270" t="s">
        <v>47</v>
      </c>
      <c r="L14" s="270"/>
    </row>
    <row r="15" spans="1:12" ht="13.9" customHeight="1" x14ac:dyDescent="0.25">
      <c r="A15" s="42" t="s">
        <v>34</v>
      </c>
      <c r="B15" s="23"/>
      <c r="C15" s="23"/>
      <c r="D15" s="63"/>
      <c r="E15" s="43">
        <v>660263</v>
      </c>
      <c r="F15" s="43"/>
      <c r="G15" s="43" t="s">
        <v>48</v>
      </c>
      <c r="H15" s="44"/>
      <c r="I15" s="43"/>
      <c r="J15" s="23"/>
      <c r="K15" s="329" t="s">
        <v>34</v>
      </c>
      <c r="L15" s="329"/>
    </row>
    <row r="16" spans="1:12" ht="19.899999999999999" customHeight="1" thickBot="1" x14ac:dyDescent="0.3">
      <c r="A16" s="42"/>
      <c r="B16" s="23"/>
      <c r="C16" s="23"/>
      <c r="D16" s="25"/>
      <c r="E16" s="25"/>
      <c r="F16" s="25"/>
      <c r="G16" s="25"/>
      <c r="H16" s="25"/>
      <c r="I16" s="25"/>
      <c r="J16" s="25"/>
      <c r="K16" s="23"/>
      <c r="L16" s="23"/>
    </row>
    <row r="17" spans="1:12" ht="15" customHeight="1" thickBot="1" x14ac:dyDescent="0.3">
      <c r="A17" s="324" t="s">
        <v>49</v>
      </c>
      <c r="B17" s="325"/>
      <c r="C17" s="325"/>
      <c r="D17" s="325"/>
      <c r="E17" s="325"/>
      <c r="F17" s="325"/>
      <c r="G17" s="325"/>
      <c r="H17" s="325"/>
      <c r="I17" s="325"/>
      <c r="J17" s="325"/>
      <c r="K17" s="325"/>
      <c r="L17" s="326"/>
    </row>
    <row r="18" spans="1:12" ht="24" customHeight="1" x14ac:dyDescent="0.25">
      <c r="A18" s="23"/>
      <c r="B18" s="23"/>
      <c r="C18" s="23"/>
      <c r="D18" s="23"/>
      <c r="E18" s="24" t="s">
        <v>29</v>
      </c>
      <c r="F18" s="24"/>
      <c r="G18" s="24" t="s">
        <v>30</v>
      </c>
      <c r="H18" s="24"/>
      <c r="I18" s="24" t="s">
        <v>4</v>
      </c>
      <c r="J18" s="45"/>
      <c r="K18" s="327" t="s">
        <v>40</v>
      </c>
      <c r="L18" s="327"/>
    </row>
    <row r="19" spans="1:12" ht="7.9" customHeight="1" x14ac:dyDescent="0.25">
      <c r="A19" s="23"/>
      <c r="B19" s="23"/>
      <c r="C19" s="23"/>
      <c r="D19" s="23"/>
      <c r="E19" s="45"/>
      <c r="F19" s="45"/>
      <c r="G19" s="45"/>
      <c r="H19" s="23"/>
      <c r="I19" s="45"/>
      <c r="J19" s="45"/>
      <c r="K19" s="23"/>
      <c r="L19" s="23"/>
    </row>
    <row r="20" spans="1:12" ht="13.9" customHeight="1" x14ac:dyDescent="0.25">
      <c r="A20" s="26" t="s">
        <v>36</v>
      </c>
      <c r="B20" s="27"/>
      <c r="C20" s="27"/>
      <c r="D20" s="27"/>
      <c r="E20" s="28">
        <v>925440</v>
      </c>
      <c r="F20" s="28"/>
      <c r="G20" s="28">
        <v>925440</v>
      </c>
      <c r="H20" s="26"/>
      <c r="I20" s="28">
        <v>925440</v>
      </c>
      <c r="J20" s="29"/>
      <c r="K20" s="296" t="s">
        <v>50</v>
      </c>
      <c r="L20" s="296"/>
    </row>
    <row r="21" spans="1:12" ht="13.9" customHeight="1" x14ac:dyDescent="0.25">
      <c r="A21" s="53" t="s">
        <v>37</v>
      </c>
      <c r="B21" s="54"/>
      <c r="C21" s="54"/>
      <c r="D21" s="54"/>
      <c r="E21" s="55">
        <v>925460</v>
      </c>
      <c r="F21" s="55"/>
      <c r="G21" s="55">
        <v>925460</v>
      </c>
      <c r="H21" s="53"/>
      <c r="I21" s="55">
        <v>925460</v>
      </c>
      <c r="J21" s="56"/>
      <c r="K21" s="297" t="s">
        <v>51</v>
      </c>
      <c r="L21" s="297"/>
    </row>
    <row r="22" spans="1:12" ht="19.899999999999999" customHeight="1" thickBot="1" x14ac:dyDescent="0.3">
      <c r="A22" s="42"/>
      <c r="B22" s="23"/>
      <c r="C22" s="23"/>
      <c r="D22" s="25"/>
      <c r="E22" s="25"/>
      <c r="F22" s="25"/>
      <c r="G22" s="25"/>
      <c r="H22" s="25"/>
      <c r="I22" s="25"/>
      <c r="J22" s="25"/>
      <c r="K22" s="46"/>
      <c r="L22" s="46"/>
    </row>
    <row r="23" spans="1:12" ht="15.75" thickBot="1" x14ac:dyDescent="0.3">
      <c r="A23" s="324" t="s">
        <v>175</v>
      </c>
      <c r="B23" s="325"/>
      <c r="C23" s="325"/>
      <c r="D23" s="325"/>
      <c r="E23" s="325"/>
      <c r="F23" s="325"/>
      <c r="G23" s="325"/>
      <c r="H23" s="325"/>
      <c r="I23" s="325"/>
      <c r="J23" s="325"/>
      <c r="K23" s="325"/>
      <c r="L23" s="326"/>
    </row>
    <row r="24" spans="1:12" ht="7.9" customHeight="1" x14ac:dyDescent="0.25">
      <c r="A24" s="51"/>
      <c r="B24" s="51"/>
      <c r="C24" s="51"/>
      <c r="D24" s="51"/>
      <c r="E24" s="51"/>
      <c r="F24" s="51"/>
      <c r="G24" s="51"/>
      <c r="H24" s="51"/>
      <c r="I24" s="51"/>
      <c r="J24" s="51"/>
      <c r="K24" s="51"/>
      <c r="L24" s="51"/>
    </row>
    <row r="25" spans="1:12" ht="13.9" customHeight="1" x14ac:dyDescent="0.25">
      <c r="A25" s="51"/>
      <c r="B25" s="51"/>
      <c r="C25" s="136"/>
      <c r="D25" s="136"/>
      <c r="E25" s="303" t="s">
        <v>159</v>
      </c>
      <c r="F25" s="303"/>
      <c r="G25" s="303" t="s">
        <v>160</v>
      </c>
      <c r="H25" s="303"/>
      <c r="I25" s="303" t="s">
        <v>161</v>
      </c>
      <c r="J25" s="303"/>
      <c r="K25" s="137"/>
      <c r="L25" s="51"/>
    </row>
    <row r="26" spans="1:12" ht="13.9" customHeight="1" x14ac:dyDescent="0.25">
      <c r="A26" s="51"/>
      <c r="B26" s="51"/>
      <c r="C26" s="136"/>
      <c r="D26" s="136"/>
      <c r="E26" s="295" t="s">
        <v>162</v>
      </c>
      <c r="F26" s="295"/>
      <c r="G26" s="138"/>
      <c r="H26" s="136"/>
      <c r="I26" s="138"/>
      <c r="J26" s="137"/>
      <c r="K26" s="137"/>
      <c r="L26" s="51"/>
    </row>
    <row r="27" spans="1:12" ht="13.9" customHeight="1" x14ac:dyDescent="0.25">
      <c r="A27" s="51"/>
      <c r="B27" s="51"/>
      <c r="C27" s="304" t="s">
        <v>10</v>
      </c>
      <c r="D27" s="304"/>
      <c r="E27" s="305">
        <f>'[2]Appendix-Tiers_10.1.21+'!B4</f>
        <v>13</v>
      </c>
      <c r="F27" s="305"/>
      <c r="G27" s="305">
        <f>'[2]Appendix-Tiers_10.1.21+'!B5</f>
        <v>15</v>
      </c>
      <c r="H27" s="305"/>
      <c r="I27" s="305">
        <f>'[2]Appendix-Tiers_10.1.21+'!B6</f>
        <v>17</v>
      </c>
      <c r="J27" s="305"/>
      <c r="K27" s="137"/>
      <c r="L27" s="51"/>
    </row>
    <row r="28" spans="1:12" ht="13.9" customHeight="1" x14ac:dyDescent="0.25">
      <c r="A28" s="51"/>
      <c r="B28" s="51"/>
      <c r="C28" s="306" t="s">
        <v>11</v>
      </c>
      <c r="D28" s="306"/>
      <c r="E28" s="307">
        <f>'[2]Appendix-Tiers_10.1.21+'!C4</f>
        <v>14</v>
      </c>
      <c r="F28" s="307"/>
      <c r="G28" s="307">
        <f>'[2]Appendix-Tiers_10.1.21+'!C5</f>
        <v>17</v>
      </c>
      <c r="H28" s="307"/>
      <c r="I28" s="307">
        <f>'[2]Appendix-Tiers_10.1.21+'!C6</f>
        <v>19</v>
      </c>
      <c r="J28" s="307"/>
      <c r="K28" s="137"/>
      <c r="L28" s="51"/>
    </row>
    <row r="29" spans="1:12" ht="13.9" customHeight="1" x14ac:dyDescent="0.25">
      <c r="A29" s="51"/>
      <c r="B29" s="51"/>
      <c r="C29" s="306" t="s">
        <v>12</v>
      </c>
      <c r="D29" s="306"/>
      <c r="E29" s="307">
        <f>'[2]Appendix-Tiers_10.1.21+'!D4</f>
        <v>23</v>
      </c>
      <c r="F29" s="307"/>
      <c r="G29" s="307">
        <f>'[2]Appendix-Tiers_10.1.21+'!D5</f>
        <v>28</v>
      </c>
      <c r="H29" s="307"/>
      <c r="I29" s="307">
        <f>'[2]Appendix-Tiers_10.1.21+'!D6</f>
        <v>34</v>
      </c>
      <c r="J29" s="307"/>
      <c r="K29" s="137"/>
      <c r="L29" s="51"/>
    </row>
    <row r="30" spans="1:12" ht="13.9" customHeight="1" thickBot="1" x14ac:dyDescent="0.3">
      <c r="A30" s="51"/>
      <c r="B30" s="51"/>
      <c r="C30" s="308" t="s">
        <v>13</v>
      </c>
      <c r="D30" s="308"/>
      <c r="E30" s="309">
        <v>96</v>
      </c>
      <c r="F30" s="309"/>
      <c r="G30" s="309">
        <v>96</v>
      </c>
      <c r="H30" s="309"/>
      <c r="I30" s="309">
        <v>96</v>
      </c>
      <c r="J30" s="309"/>
      <c r="K30" s="137"/>
      <c r="L30" s="51"/>
    </row>
    <row r="31" spans="1:12" ht="13.9" customHeight="1" thickBot="1" x14ac:dyDescent="0.3">
      <c r="A31" s="51"/>
      <c r="B31" s="51"/>
      <c r="C31" s="310" t="s">
        <v>35</v>
      </c>
      <c r="D31" s="310"/>
      <c r="E31" s="311">
        <f>SUM(E27:E30)</f>
        <v>146</v>
      </c>
      <c r="F31" s="311"/>
      <c r="G31" s="311">
        <f>SUM(G27:G30)</f>
        <v>156</v>
      </c>
      <c r="H31" s="311"/>
      <c r="I31" s="311">
        <f>SUM(I27:J30)</f>
        <v>166</v>
      </c>
      <c r="J31" s="311"/>
      <c r="K31" s="137"/>
      <c r="L31" s="51"/>
    </row>
    <row r="32" spans="1:12" ht="9" customHeight="1" thickTop="1" x14ac:dyDescent="0.25">
      <c r="A32" s="51"/>
      <c r="B32" s="51"/>
      <c r="C32" s="137"/>
      <c r="D32" s="137"/>
      <c r="E32" s="137"/>
      <c r="F32" s="137"/>
      <c r="G32" s="137"/>
      <c r="H32" s="137"/>
      <c r="I32" s="137"/>
      <c r="J32" s="137"/>
      <c r="K32" s="137"/>
      <c r="L32" s="51"/>
    </row>
    <row r="33" spans="1:12" s="143" customFormat="1" ht="28.15" customHeight="1" x14ac:dyDescent="0.2">
      <c r="A33" s="139"/>
      <c r="C33" s="331" t="s">
        <v>163</v>
      </c>
      <c r="D33" s="331"/>
      <c r="E33" s="331"/>
      <c r="F33" s="331"/>
      <c r="G33" s="331"/>
      <c r="H33" s="331"/>
      <c r="I33" s="331"/>
      <c r="J33" s="331"/>
    </row>
    <row r="34" spans="1:12" s="144" customFormat="1" ht="20.25" hidden="1" customHeight="1" x14ac:dyDescent="0.25">
      <c r="A34" s="25"/>
      <c r="B34" s="334" t="s">
        <v>174</v>
      </c>
      <c r="C34" s="334"/>
      <c r="D34" s="334"/>
      <c r="E34" s="334"/>
      <c r="F34" s="334"/>
      <c r="G34" s="334"/>
      <c r="H34" s="334"/>
      <c r="I34" s="334"/>
      <c r="J34" s="334"/>
      <c r="K34" s="334"/>
      <c r="L34" s="140"/>
    </row>
    <row r="35" spans="1:12" ht="13.9" customHeight="1" x14ac:dyDescent="0.25">
      <c r="A35" s="23"/>
      <c r="B35" s="23"/>
      <c r="C35" s="23"/>
      <c r="D35" s="23"/>
      <c r="E35" s="25"/>
      <c r="F35" s="25"/>
      <c r="G35" s="23"/>
      <c r="H35" s="25"/>
      <c r="I35" s="25"/>
      <c r="J35" s="47"/>
      <c r="K35" s="23"/>
      <c r="L35" s="23"/>
    </row>
    <row r="36" spans="1:12" x14ac:dyDescent="0.25">
      <c r="A36" s="48" t="s">
        <v>164</v>
      </c>
      <c r="B36" s="48"/>
      <c r="C36" s="48"/>
      <c r="D36" s="48"/>
      <c r="E36" s="48"/>
      <c r="F36" s="48"/>
      <c r="G36" s="48"/>
      <c r="H36" s="48"/>
      <c r="I36" s="48"/>
      <c r="J36" s="48"/>
      <c r="K36" s="23"/>
      <c r="L36" s="23"/>
    </row>
    <row r="37" spans="1:12" ht="25.15" customHeight="1" x14ac:dyDescent="0.25">
      <c r="A37" s="332" t="s">
        <v>165</v>
      </c>
      <c r="B37" s="332"/>
      <c r="C37" s="332"/>
      <c r="D37" s="332"/>
      <c r="E37" s="332"/>
      <c r="F37" s="332"/>
      <c r="G37" s="332"/>
      <c r="H37" s="332"/>
      <c r="I37" s="332"/>
      <c r="J37" s="332"/>
      <c r="K37" s="332"/>
      <c r="L37" s="332"/>
    </row>
    <row r="38" spans="1:12" ht="30" customHeight="1" x14ac:dyDescent="0.25">
      <c r="A38" s="332" t="s">
        <v>166</v>
      </c>
      <c r="B38" s="332"/>
      <c r="C38" s="332"/>
      <c r="D38" s="332"/>
      <c r="E38" s="332"/>
      <c r="F38" s="332"/>
      <c r="G38" s="332"/>
      <c r="H38" s="332"/>
      <c r="I38" s="332"/>
      <c r="J38" s="332"/>
      <c r="K38" s="332"/>
      <c r="L38" s="332"/>
    </row>
    <row r="39" spans="1:12" ht="31.9" customHeight="1" x14ac:dyDescent="0.25">
      <c r="A39" s="332" t="s">
        <v>167</v>
      </c>
      <c r="B39" s="332"/>
      <c r="C39" s="332"/>
      <c r="D39" s="332"/>
      <c r="E39" s="332"/>
      <c r="F39" s="332"/>
      <c r="G39" s="332"/>
      <c r="H39" s="332"/>
      <c r="I39" s="332"/>
      <c r="J39" s="332"/>
      <c r="K39" s="332"/>
      <c r="L39" s="332"/>
    </row>
    <row r="40" spans="1:12" ht="19.899999999999999" customHeight="1" thickBot="1" x14ac:dyDescent="0.3">
      <c r="A40" s="23"/>
      <c r="B40" s="23"/>
      <c r="C40" s="23"/>
      <c r="D40" s="23"/>
      <c r="E40" s="23"/>
      <c r="F40" s="23"/>
      <c r="G40" s="23"/>
      <c r="H40" s="48"/>
      <c r="I40" s="23"/>
      <c r="J40" s="23"/>
      <c r="K40" s="23"/>
      <c r="L40" s="23"/>
    </row>
    <row r="41" spans="1:12" ht="15.75" thickBot="1" x14ac:dyDescent="0.3">
      <c r="A41" s="324" t="s">
        <v>177</v>
      </c>
      <c r="B41" s="325"/>
      <c r="C41" s="325"/>
      <c r="D41" s="325"/>
      <c r="E41" s="325"/>
      <c r="F41" s="325"/>
      <c r="G41" s="325"/>
      <c r="H41" s="325"/>
      <c r="I41" s="325"/>
      <c r="J41" s="325"/>
      <c r="K41" s="325"/>
      <c r="L41" s="326"/>
    </row>
    <row r="42" spans="1:12" ht="15.6" customHeight="1" x14ac:dyDescent="0.25">
      <c r="A42" s="23" t="s">
        <v>168</v>
      </c>
      <c r="B42" s="42"/>
      <c r="C42" s="42"/>
      <c r="D42" s="42"/>
      <c r="E42" s="42"/>
      <c r="F42" s="42"/>
      <c r="G42" s="51"/>
      <c r="H42" s="51"/>
      <c r="I42" s="51"/>
      <c r="J42" s="51"/>
      <c r="K42" s="61">
        <v>0.67</v>
      </c>
      <c r="L42" s="49" t="s">
        <v>52</v>
      </c>
    </row>
    <row r="43" spans="1:12" ht="15.6" customHeight="1" x14ac:dyDescent="0.25">
      <c r="A43" s="316" t="s">
        <v>169</v>
      </c>
      <c r="B43" s="316"/>
      <c r="C43" s="316"/>
      <c r="D43" s="316"/>
      <c r="E43" s="316"/>
      <c r="F43" s="316"/>
      <c r="G43" s="316"/>
      <c r="H43" s="316"/>
      <c r="I43" s="316"/>
      <c r="J43" s="316"/>
      <c r="K43" s="316"/>
      <c r="L43" s="316"/>
    </row>
    <row r="44" spans="1:12" ht="19.899999999999999" customHeight="1" thickBot="1" x14ac:dyDescent="0.3">
      <c r="A44" s="23"/>
      <c r="B44" s="23"/>
      <c r="C44" s="23"/>
      <c r="D44" s="23"/>
      <c r="E44" s="23"/>
      <c r="F44" s="23"/>
      <c r="G44" s="23"/>
      <c r="H44" s="48"/>
      <c r="I44" s="23"/>
      <c r="J44" s="23"/>
      <c r="K44" s="23"/>
      <c r="L44" s="23"/>
    </row>
    <row r="45" spans="1:12" ht="15.75" thickBot="1" x14ac:dyDescent="0.3">
      <c r="A45" s="324" t="s">
        <v>170</v>
      </c>
      <c r="B45" s="325"/>
      <c r="C45" s="325"/>
      <c r="D45" s="325"/>
      <c r="E45" s="325"/>
      <c r="F45" s="325"/>
      <c r="G45" s="325"/>
      <c r="H45" s="325"/>
      <c r="I45" s="325"/>
      <c r="J45" s="325"/>
      <c r="K45" s="325"/>
      <c r="L45" s="326"/>
    </row>
    <row r="46" spans="1:12" ht="31.9" customHeight="1" x14ac:dyDescent="0.25">
      <c r="A46" s="57"/>
      <c r="B46" s="58" t="s">
        <v>171</v>
      </c>
      <c r="C46" s="27"/>
      <c r="D46" s="59"/>
      <c r="E46" s="57"/>
      <c r="F46" s="335" t="s">
        <v>53</v>
      </c>
      <c r="G46" s="335"/>
      <c r="H46" s="335"/>
      <c r="I46" s="335"/>
      <c r="J46" s="335"/>
      <c r="K46" s="335"/>
      <c r="L46" s="335"/>
    </row>
    <row r="47" spans="1:12" ht="15" customHeight="1" x14ac:dyDescent="0.25">
      <c r="A47" s="50"/>
      <c r="B47" s="141" t="s">
        <v>54</v>
      </c>
      <c r="C47" s="27"/>
      <c r="D47" s="50"/>
      <c r="E47" s="50"/>
      <c r="F47" s="290" t="s">
        <v>55</v>
      </c>
      <c r="G47" s="290"/>
      <c r="H47" s="290"/>
      <c r="I47" s="290"/>
      <c r="J47" s="290"/>
      <c r="K47" s="290"/>
      <c r="L47" s="290"/>
    </row>
    <row r="48" spans="1:12" ht="31.9" customHeight="1" x14ac:dyDescent="0.25">
      <c r="A48" s="32"/>
      <c r="B48" s="141" t="s">
        <v>56</v>
      </c>
      <c r="C48" s="27"/>
      <c r="D48" s="32"/>
      <c r="E48" s="32"/>
      <c r="F48" s="318" t="s">
        <v>57</v>
      </c>
      <c r="G48" s="318"/>
      <c r="H48" s="318"/>
      <c r="I48" s="318"/>
      <c r="J48" s="318"/>
      <c r="K48" s="318"/>
      <c r="L48" s="318"/>
    </row>
    <row r="49" spans="1:12" ht="15" customHeight="1" x14ac:dyDescent="0.25">
      <c r="A49" s="50"/>
      <c r="B49" s="141" t="s">
        <v>58</v>
      </c>
      <c r="C49" s="27"/>
      <c r="D49" s="50"/>
      <c r="E49" s="50"/>
      <c r="F49" s="290" t="s">
        <v>59</v>
      </c>
      <c r="G49" s="290"/>
      <c r="H49" s="290"/>
      <c r="I49" s="290"/>
      <c r="J49" s="290"/>
      <c r="K49" s="290"/>
      <c r="L49" s="290"/>
    </row>
    <row r="50" spans="1:12" ht="31.9" customHeight="1" x14ac:dyDescent="0.25">
      <c r="A50" s="50"/>
      <c r="B50" s="141" t="s">
        <v>172</v>
      </c>
      <c r="C50" s="27"/>
      <c r="D50" s="50"/>
      <c r="E50" s="50"/>
      <c r="F50" s="333" t="s">
        <v>173</v>
      </c>
      <c r="G50" s="333"/>
      <c r="H50" s="333"/>
      <c r="I50" s="333"/>
      <c r="J50" s="333"/>
      <c r="K50" s="333"/>
      <c r="L50" s="333"/>
    </row>
    <row r="51" spans="1:12" ht="16.899999999999999" customHeight="1" x14ac:dyDescent="0.25">
      <c r="A51" s="51"/>
      <c r="B51" s="51"/>
      <c r="C51" s="51"/>
      <c r="D51" s="51"/>
      <c r="E51" s="51"/>
      <c r="F51" s="51"/>
      <c r="G51" s="51"/>
      <c r="H51" s="51"/>
      <c r="I51" s="51"/>
      <c r="J51" s="51"/>
      <c r="K51" s="51"/>
      <c r="L51" s="51"/>
    </row>
    <row r="52" spans="1:12" ht="13.9" customHeight="1" x14ac:dyDescent="0.25">
      <c r="A52" s="52"/>
      <c r="B52" s="52"/>
      <c r="C52" s="52"/>
      <c r="D52" s="52"/>
      <c r="E52" s="52"/>
      <c r="F52" s="52"/>
      <c r="G52" s="52"/>
      <c r="H52" s="52"/>
      <c r="I52" s="23"/>
      <c r="J52" s="52"/>
      <c r="K52" s="62" t="s">
        <v>178</v>
      </c>
      <c r="L52" s="60"/>
    </row>
  </sheetData>
  <sheetProtection algorithmName="SHA-512" hashValue="H81rwymXK5+NH5q7GKhl/WyqiE84+9qItYynB+Pj1fr65TFfEXKFdwtcMqF2cBhZNfs8JOZYS8taOphtwWHSTA==" saltValue="iyYRiz1IZyZG8fDF6UiDKg==" spinCount="100000" sheet="1" objects="1" scenarios="1"/>
  <mergeCells count="55">
    <mergeCell ref="F50:L50"/>
    <mergeCell ref="B34:K34"/>
    <mergeCell ref="A43:L43"/>
    <mergeCell ref="A45:L45"/>
    <mergeCell ref="F46:L46"/>
    <mergeCell ref="F47:L47"/>
    <mergeCell ref="F48:L48"/>
    <mergeCell ref="F49:L49"/>
    <mergeCell ref="C33:J33"/>
    <mergeCell ref="A37:L37"/>
    <mergeCell ref="A38:L38"/>
    <mergeCell ref="A39:L39"/>
    <mergeCell ref="A41:L41"/>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E25:F25"/>
    <mergeCell ref="G25:H25"/>
    <mergeCell ref="I25:J25"/>
    <mergeCell ref="E26:F26"/>
    <mergeCell ref="C27:D27"/>
    <mergeCell ref="E27:F27"/>
    <mergeCell ref="G27:H27"/>
    <mergeCell ref="I27:J27"/>
    <mergeCell ref="A23:L23"/>
    <mergeCell ref="K9:L9"/>
    <mergeCell ref="K10:L10"/>
    <mergeCell ref="K11:L11"/>
    <mergeCell ref="K12:L12"/>
    <mergeCell ref="K13:L13"/>
    <mergeCell ref="K14:L14"/>
    <mergeCell ref="K15:L15"/>
    <mergeCell ref="A17:L17"/>
    <mergeCell ref="K18:L18"/>
    <mergeCell ref="K20:L20"/>
    <mergeCell ref="K21:L21"/>
    <mergeCell ref="K8:L8"/>
    <mergeCell ref="A1:L1"/>
    <mergeCell ref="A3:L3"/>
    <mergeCell ref="K4:L4"/>
    <mergeCell ref="K6:L6"/>
    <mergeCell ref="K7:L7"/>
  </mergeCells>
  <printOptions horizontalCentered="1"/>
  <pageMargins left="0.7" right="0.7" top="0.75" bottom="0.75" header="0.3" footer="0.3"/>
  <pageSetup scale="79" orientation="portrait" r:id="rId1"/>
  <headerFooter>
    <oddFooter>&amp;L&amp;8UNC Charlotte - Version 1.01.2024&amp;C&amp;9RATES&amp;R&amp;8TRAVEL-RELATED CODES &amp; RATES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Mileage &amp; Transportation</vt:lpstr>
      <vt:lpstr>Keywords</vt:lpstr>
      <vt:lpstr>Line by Line Instructions</vt:lpstr>
      <vt:lpstr>Example</vt:lpstr>
      <vt:lpstr>Rates</vt:lpstr>
      <vt:lpstr>Rates_Jan2024</vt:lpstr>
      <vt:lpstr>Example!Print_Area</vt:lpstr>
      <vt:lpstr>'Line by Line Instructions'!Print_Area</vt:lpstr>
      <vt:lpstr>'Mileage &amp; Transportation'!Print_Area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Labat</dc:creator>
  <cp:lastModifiedBy>Lisa Dooley</cp:lastModifiedBy>
  <cp:lastPrinted>2026-01-05T14:30:15Z</cp:lastPrinted>
  <dcterms:created xsi:type="dcterms:W3CDTF">2000-02-16T19:52:05Z</dcterms:created>
  <dcterms:modified xsi:type="dcterms:W3CDTF">2026-01-05T14:30:59Z</dcterms:modified>
</cp:coreProperties>
</file>